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03" documentId="13_ncr:1_{F6CB121F-512D-4AA6-A0C1-0FB36C537598}" xr6:coauthVersionLast="47" xr6:coauthVersionMax="47" xr10:uidLastSave="{2FCAD55C-A537-4D8E-97CD-17645CF1238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<sst xmlns="http://schemas.openxmlformats.org/spreadsheetml/2006/main" count="180299" uniqueCount="39135">
  <si>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</si>
  <si>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</si>
  <si>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</si>
  <si>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</si>
  <si>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</si>
  <si>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</si>
  <si>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</si>
  <si>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</si>
  <si>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</si>
  <si>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</si>
  <si>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</si>
  <si>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</si>
  <si>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</si>
  <si>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</si>
  <si>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</si>
  <si>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</si>
  <si>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</si>
  <si>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</si>
  <si>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</si>
  <si>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</si>
  <si>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</si>
  <si>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</si>
  <si>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</si>
  <si>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</si>
  <si>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</si>
  <si>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</si>
  <si>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</si>
  <si>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</si>
  <si>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</si>
  <si>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</si>
  <si>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</si>
  <si>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</si>
  <si>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</si>
  <si>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</si>
  <si>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</si>
  <si>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</si>
  <si>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</si>
  <si>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</si>
  <si>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</si>
  <si>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</si>
  <si>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</si>
  <si>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</si>
  <si>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</si>
  <si>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</si>
  <si>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</si>
  <si>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</si>
  <si>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</si>
  <si>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</si>
  <si>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</si>
  <si>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</si>
  <si>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</si>
  <si>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</si>
  <si>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</si>
  <si>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</si>
  <si>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</si>
  <si>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</si>
  <si>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</si>
  <si>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</si>
  <si>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</si>
  <si>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</si>
  <si>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</si>
  <si>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</si>
  <si>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</si>
  <si>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</si>
  <si>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</si>
  <si>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</si>
  <si>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</si>
  <si>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</si>
  <si>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</si>
  <si>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</si>
  <si>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</si>
  <si>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</si>
  <si>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</si>
  <si>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</si>
  <si>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</si>
  <si>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</si>
  <si>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</si>
  <si>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</si>
  <si>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</si>
  <si>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</si>
  <si>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</si>
  <si>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</si>
  <si>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</si>
  <si>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</si>
  <si>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</si>
  <si>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</si>
  <si>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</si>
  <si>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</si>
  <si>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</si>
  <si>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</si>
  <si>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</si>
  <si>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</si>
  <si>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</si>
  <si>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</si>
  <si>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</si>
  <si>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</si>
  <si>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</si>
  <si>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</si>
  <si>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</si>
  <si>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</si>
  <si>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</si>
  <si>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</si>
  <si>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</si>
  <si>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</si>
  <si>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</si>
  <si>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</si>
  <si>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</si>
  <si>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</si>
  <si>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</si>
  <si>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</si>
  <si>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</si>
  <si>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</si>
  <si>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</si>
  <si>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</si>
  <si>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</si>
  <si>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</si>
  <si>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</si>
  <si>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</si>
  <si>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</si>
  <si>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</si>
  <si>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</si>
  <si>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</si>
  <si>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</si>
  <si>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</si>
  <si>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</si>
  <si>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</si>
  <si>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</si>
  <si>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</si>
  <si>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</si>
  <si>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</si>
  <si>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</si>
  <si>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</si>
  <si>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</si>
  <si>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</si>
  <si>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</si>
  <si>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</si>
  <si>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</si>
  <si>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</si>
  <si>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</si>
  <si>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</si>
  <si>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</si>
  <si>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</si>
  <si>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</si>
  <si>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</si>
  <si>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</si>
  <si>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</si>
  <si>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</si>
  <si>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</si>
  <si>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</si>
  <si>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</si>
  <si>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</si>
  <si>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</si>
  <si>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</si>
  <si>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</si>
  <si>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</si>
  <si>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</si>
  <si>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</si>
  <si>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</si>
  <si>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</si>
  <si>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</si>
  <si>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</si>
  <si>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</si>
  <si>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</si>
  <si>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</si>
  <si>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</si>
  <si>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</si>
  <si>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</si>
  <si>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</si>
  <si>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</si>
  <si>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</si>
  <si>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</si>
  <si>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</si>
  <si>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</si>
  <si>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</si>
  <si>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</si>
  <si>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</si>
  <si>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</si>
  <si>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</si>
  <si>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</si>
  <si>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</si>
  <si>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</si>
  <si>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</si>
  <si>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</si>
  <si>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</si>
  <si>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</si>
  <si>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</si>
  <si>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</si>
  <si>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</si>
  <si>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</si>
  <si>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</si>
  <si>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</si>
  <si>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</si>
  <si>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</si>
  <si>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</si>
  <si>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</si>
  <si>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</si>
  <si>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</si>
  <si>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</si>
  <si>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</si>
  <si>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</si>
  <si>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</si>
  <si>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</si>
  <si>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</si>
  <si>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</si>
  <si>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</si>
  <si>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</si>
  <si>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</si>
  <si>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</si>
  <si>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</si>
  <si>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</si>
  <si>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</si>
  <si>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</si>
  <si>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</si>
  <si>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</si>
  <si>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</si>
  <si>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</si>
  <si>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</si>
  <si>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</si>
  <si>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</si>
  <si>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</si>
  <si>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</si>
  <si>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</si>
  <si>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</si>
  <si>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</si>
  <si>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</si>
  <si>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</si>
  <si>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</si>
  <si>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</si>
  <si>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</si>
  <si>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</si>
  <si>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</si>
  <si>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</si>
  <si>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</si>
  <si>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</si>
  <si>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</si>
  <si>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</si>
  <si>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</si>
  <si>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</si>
  <si>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</si>
  <si>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</si>
  <si>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</si>
  <si>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</si>
  <si>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</si>
  <si>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</si>
  <si>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</si>
  <si>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</si>
  <si>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</si>
  <si>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</si>
  <si>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</si>
  <si>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</si>
  <si>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</si>
  <si>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</si>
  <si>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</si>
  <si>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</si>
  <si>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</si>
  <si>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</si>
  <si>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</si>
  <si>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</si>
  <si>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</si>
  <si>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</si>
  <si>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</si>
  <si>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</si>
  <si>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</si>
  <si>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</si>
  <si>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</si>
  <si>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</si>
  <si>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</si>
  <si>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</si>
  <si>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</si>
  <si>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</si>
  <si>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</si>
  <si>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</si>
  <si>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</si>
  <si>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</si>
  <si>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</si>
  <si>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</si>
  <si>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</si>
  <si>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</si>
  <si>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</si>
  <si>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</si>
  <si>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</si>
  <si>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</si>
  <si>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</si>
  <si>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</si>
  <si>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</si>
  <si>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</si>
  <si>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</si>
  <si>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</si>
  <si>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</si>
  <si>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</si>
  <si>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</si>
  <si>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</si>
  <si>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</si>
  <si>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</si>
  <si>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</si>
  <si>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</si>
  <si>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</si>
  <si>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</si>
  <si>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</si>
  <si>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</si>
  <si>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</si>
  <si>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</si>
  <si>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</si>
  <si>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</si>
  <si>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</si>
  <si>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</si>
  <si>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</si>
  <si>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</si>
  <si>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</si>
  <si>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</si>
  <si>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</si>
  <si>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</si>
  <si>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</si>
  <si>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</si>
  <si>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</si>
  <si>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</si>
  <si>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</si>
  <si>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</si>
  <si>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</si>
  <si>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</si>
  <si>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</si>
  <si>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</si>
  <si>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</si>
  <si>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</si>
  <si>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</si>
  <si>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</si>
  <si>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</si>
  <si>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</si>
  <si>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</si>
  <si>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</si>
  <si>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</si>
  <si>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</si>
  <si>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</si>
  <si>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</si>
  <si>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</si>
  <si>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</si>
  <si>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</si>
  <si>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</si>
  <si>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</si>
  <si>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</si>
  <si>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</si>
  <si>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</si>
  <si>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</si>
  <si>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</si>
  <si>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</si>
  <si>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</si>
  <si>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</si>
  <si>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</si>
  <si>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</si>
  <si>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</si>
  <si>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</si>
  <si>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</si>
  <si>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</si>
  <si>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</si>
  <si>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</si>
  <si>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</si>
  <si>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</si>
  <si>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</si>
  <si>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</si>
  <si>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</si>
  <si>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</si>
  <si>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</si>
  <si>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</si>
  <si>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</si>
  <si>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</si>
  <si>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</si>
  <si>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</si>
  <si>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</si>
  <si>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</si>
  <si>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</si>
  <si>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</si>
  <si>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</si>
  <si>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</si>
  <si>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</si>
  <si>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</si>
  <si>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</si>
  <si>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</si>
  <si>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</si>
  <si>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</si>
  <si>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</si>
  <si>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</si>
  <si>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</si>
  <si>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</si>
  <si>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</si>
  <si>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</si>
  <si>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</si>
  <si>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</si>
  <si>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</si>
  <si>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</si>
  <si>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</si>
  <si>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</si>
  <si>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</si>
  <si>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</si>
  <si>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</si>
  <si>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</si>
  <si>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</si>
  <si>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</si>
  <si>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</si>
  <si>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</si>
  <si>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</si>
  <si>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</si>
  <si>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</si>
  <si>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</si>
  <si>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</si>
  <si>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</si>
  <si>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</si>
  <si>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</si>
  <si>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</si>
  <si>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</si>
  <si>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</si>
  <si>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</si>
  <si>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</si>
  <si>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</si>
  <si>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</si>
  <si>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</si>
  <si>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</si>
  <si>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</si>
  <si>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</si>
  <si>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</si>
  <si>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</si>
  <si>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</si>
  <si>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</si>
  <si>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</si>
  <si>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</si>
  <si>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</si>
  <si>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</si>
  <si>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</si>
  <si>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</si>
  <si>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</si>
  <si>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</si>
  <si>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</si>
  <si>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</si>
  <si>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</si>
  <si>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</si>
  <si>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</si>
  <si>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</si>
  <si>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</si>
  <si>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</si>
  <si>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</si>
  <si>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</si>
  <si>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</si>
  <si>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</si>
  <si>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</si>
  <si>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</si>
  <si>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</si>
  <si>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</si>
  <si>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</si>
  <si>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</si>
  <si>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</si>
  <si>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</si>
  <si>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</si>
  <si>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</si>
  <si>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</si>
  <si>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</si>
  <si>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</si>
  <si>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</si>
  <si>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</si>
  <si>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</si>
  <si>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</si>
  <si>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</si>
  <si>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</si>
  <si>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</si>
  <si>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</si>
  <si>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</si>
  <si>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</si>
  <si>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</si>
  <si>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</si>
  <si>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</si>
  <si>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</si>
  <si>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</si>
  <si>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</si>
  <si>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</si>
  <si>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</si>
  <si>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</si>
  <si>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</si>
  <si>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</si>
  <si>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</si>
  <si>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</si>
  <si>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</si>
  <si>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</si>
  <si>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</si>
  <si>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</si>
  <si>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</si>
  <si>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</si>
  <si>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</si>
  <si>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</si>
  <si>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</si>
  <si>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</si>
  <si>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</si>
  <si>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</si>
  <si>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</si>
  <si>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</si>
  <si>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</si>
  <si>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</si>
  <si>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</si>
  <si>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</si>
  <si>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</si>
  <si>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</si>
  <si>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</si>
  <si>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</si>
  <si>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</si>
  <si>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</si>
  <si>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</si>
  <si>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</si>
  <si>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</si>
  <si>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</si>
  <si>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</si>
  <si>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</si>
  <si>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</si>
  <si>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</si>
  <si>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</si>
  <si>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</si>
  <si>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</si>
  <si>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</si>
  <si>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</si>
  <si>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</si>
  <si>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</si>
  <si>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</si>
  <si>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</si>
  <si>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</si>
  <si>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</si>
  <si>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</si>
  <si>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</si>
  <si>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</si>
  <si>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</si>
  <si>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</si>
  <si>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</si>
  <si>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</si>
  <si>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</si>
  <si>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</si>
  <si>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</si>
  <si>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</si>
  <si>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</si>
  <si>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</si>
  <si>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</si>
  <si>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</si>
  <si>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</si>
  <si>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</si>
  <si>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</si>
  <si>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</si>
  <si>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</si>
  <si>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</si>
  <si>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</si>
  <si>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</si>
  <si>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</si>
  <si>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</si>
  <si>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</si>
  <si>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</si>
  <si>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</si>
  <si>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</si>
  <si>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</si>
  <si>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</si>
  <si>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</si>
  <si>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</si>
  <si>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</si>
  <si>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</si>
  <si>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</si>
  <si>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</si>
  <si>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</si>
  <si>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</si>
  <si>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</si>
  <si>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</si>
  <si>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</si>
  <si>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</si>
  <si>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</si>
  <si>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</si>
  <si>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</si>
  <si>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</si>
  <si>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</si>
  <si>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</si>
  <si>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</si>
  <si>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</si>
  <si>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</si>
  <si>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</si>
  <si>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</si>
  <si>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</si>
  <si>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</si>
  <si>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</si>
  <si>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</si>
  <si>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</si>
  <si>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</si>
  <si>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</si>
  <si>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</si>
  <si>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</si>
  <si>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</si>
  <si>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</si>
  <si>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</si>
  <si>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</si>
  <si>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</si>
  <si>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</si>
  <si>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</si>
  <si>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</si>
  <si>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</si>
  <si>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</si>
  <si>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</si>
  <si>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</si>
  <si>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</si>
  <si>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</si>
  <si>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</si>
  <si>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</si>
  <si>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</si>
  <si>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</si>
  <si>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</si>
  <si>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</si>
  <si>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</si>
  <si>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</si>
  <si>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</si>
  <si>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</si>
  <si>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</si>
  <si>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</si>
  <si>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</si>
  <si>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</si>
  <si>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</si>
  <si>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</si>
  <si>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</si>
  <si>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</si>
  <si>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</si>
  <si>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</si>
  <si>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</si>
  <si>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</si>
  <si>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</si>
  <si>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</si>
  <si>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</si>
  <si>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</si>
  <si>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</si>
  <si>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</si>
  <si>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</si>
  <si>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</si>
  <si>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</si>
  <si>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</si>
  <si>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</si>
  <si>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</si>
  <si>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</si>
  <si>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</si>
  <si>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</si>
  <si>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</si>
  <si>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</si>
  <si>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</si>
  <si>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</si>
  <si>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</si>
  <si>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</si>
  <si>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</si>
  <si>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</si>
  <si>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</si>
  <si>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</si>
  <si>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</si>
  <si>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</si>
  <si>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</si>
  <si>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</si>
  <si>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</si>
  <si>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</si>
  <si>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</si>
  <si>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</si>
  <si>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</si>
  <si>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</si>
  <si>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</si>
  <si>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</si>
  <si>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</si>
  <si>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</si>
  <si>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</si>
  <si>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</si>
  <si>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</si>
  <si>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</si>
  <si>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</si>
  <si>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</si>
  <si>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</si>
  <si>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</si>
  <si>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</si>
  <si>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</si>
  <si>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</si>
  <si>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</si>
  <si>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</si>
  <si>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</si>
  <si>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</si>
  <si>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</si>
  <si>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</si>
  <si>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</si>
  <si>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</si>
  <si>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</si>
  <si>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</si>
  <si>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</si>
  <si>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</si>
  <si>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</si>
  <si>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</si>
  <si>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</si>
  <si>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</si>
  <si>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</si>
  <si>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</si>
  <si>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</si>
  <si>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</si>
  <si>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</si>
  <si>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</si>
  <si>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</si>
  <si>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</si>
  <si>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</si>
  <si>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</si>
  <si>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</si>
  <si>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</si>
  <si>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</si>
  <si>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</si>
  <si>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</si>
  <si>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</si>
  <si>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</si>
  <si>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</si>
  <si>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</si>
  <si>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</si>
  <si>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</si>
  <si>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</si>
  <si>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</si>
  <si>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</si>
  <si>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</si>
  <si>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</si>
  <si>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</si>
  <si>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</si>
  <si>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</si>
  <si>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</si>
  <si>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</si>
  <si>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</si>
  <si>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</si>
  <si>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</si>
  <si>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</si>
  <si>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</si>
  <si>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</si>
  <si>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</si>
  <si>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</si>
  <si>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</si>
  <si>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</si>
  <si>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</si>
  <si>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</si>
  <si>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</si>
  <si>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</si>
  <si>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</si>
  <si>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</si>
  <si>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</si>
  <si>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</si>
  <si>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</si>
  <si>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</si>
  <si>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</si>
  <si>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</si>
  <si>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</si>
  <si>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</si>
  <si>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</si>
  <si>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</si>
  <si>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</si>
  <si>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</si>
  <si>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</si>
  <si>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</si>
  <si>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</si>
  <si>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</si>
  <si>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</si>
  <si>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</si>
  <si>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</si>
  <si>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</si>
  <si>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</si>
  <si>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</si>
  <si>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</si>
  <si>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</si>
  <si>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</si>
  <si>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</si>
  <si>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</si>
  <si>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</si>
  <si>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</si>
  <si>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</si>
  <si>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</si>
  <si>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</si>
  <si>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</si>
  <si>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</si>
  <si>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</si>
  <si>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</si>
  <si>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</si>
  <si>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</si>
  <si>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</si>
  <si>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</si>
  <si>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</si>
  <si>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</si>
  <si>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</si>
  <si>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</si>
  <si>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</si>
  <si>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</si>
  <si>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</si>
  <si>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</si>
  <si>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</si>
  <si>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</si>
  <si>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</si>
  <si>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</si>
  <si>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</si>
  <si>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</si>
  <si>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</si>
  <si>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</si>
  <si>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</si>
  <si>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</si>
  <si>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</si>
  <si>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</si>
  <si>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</si>
  <si>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</si>
  <si>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</si>
  <si>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</si>
  <si>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</si>
  <si>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</si>
  <si>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</si>
  <si>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</si>
  <si>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</si>
  <si>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</si>
  <si>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</si>
  <si>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</si>
  <si>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</si>
  <si>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</si>
  <si>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</si>
  <si>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</si>
  <si>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</si>
  <si>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</si>
  <si>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</si>
  <si>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</si>
  <si>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</si>
  <si>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</si>
  <si>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</si>
  <si>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</si>
  <si>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</si>
  <si>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</si>
  <si>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</si>
  <si>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</si>
  <si>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</si>
  <si>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</si>
  <si>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</si>
  <si>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</si>
  <si>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</si>
  <si>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</si>
  <si>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</si>
  <si>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</si>
  <si>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</si>
  <si>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</si>
  <si>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</si>
  <si>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</si>
  <si>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</si>
  <si>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</si>
  <si>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</si>
  <si>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</si>
  <si>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</si>
  <si>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</si>
  <si>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</si>
  <si>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</si>
  <si>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</si>
  <si>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</si>
  <si>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</si>
  <si>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</si>
  <si>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</si>
  <si>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</si>
  <si>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</si>
  <si>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</si>
  <si>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</si>
  <si>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</si>
  <si>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</si>
  <si>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</si>
  <si>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</si>
  <si>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</si>
  <si>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</si>
  <si>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</si>
  <si>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</si>
  <si>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</si>
  <si>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</si>
  <si>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</si>
  <si>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</si>
  <si>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</si>
  <si>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</si>
  <si>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</si>
  <si>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</si>
  <si>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</si>
  <si>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</si>
  <si>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</si>
  <si>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</si>
  <si>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</si>
  <si>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</si>
  <si>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</si>
  <si>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</si>
  <si>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</si>
  <si>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</si>
  <si>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</si>
  <si>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</si>
  <si>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</si>
  <si>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</si>
  <si>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</si>
  <si>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</si>
  <si>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</si>
  <si>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</si>
  <si>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</si>
  <si>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</si>
  <si>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</si>
  <si>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</si>
  <si>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</si>
  <si>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</si>
  <si>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</si>
  <si>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</si>
  <si>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</si>
  <si>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</si>
  <si>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</si>
  <si>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</si>
  <si>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</si>
  <si>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</si>
  <si>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</si>
  <si>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</si>
  <si>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</si>
  <si>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</si>
  <si>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</si>
  <si>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</si>
  <si>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</si>
  <si>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</si>
  <si>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</si>
  <si>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</si>
  <si>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</si>
  <si>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</si>
  <si>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</si>
  <si>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</si>
  <si>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</si>
  <si>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</si>
  <si>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</si>
  <si>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</si>
  <si>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</si>
  <si>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</si>
  <si>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</si>
  <si>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</si>
  <si>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</si>
  <si>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</si>
  <si>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</si>
  <si>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</si>
  <si>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</si>
  <si>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</si>
  <si>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</si>
  <si>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</si>
  <si>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</si>
  <si>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</si>
  <si>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</si>
  <si>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</si>
  <si>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</si>
  <si>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</si>
  <si>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</si>
  <si>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</si>
  <si>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</si>
  <si>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</si>
  <si>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</si>
  <si>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</si>
  <si>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</si>
  <si>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</si>
  <si>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</si>
  <si>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</si>
  <si>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</si>
  <si>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</si>
  <si>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</si>
  <si>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</si>
  <si>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</si>
  <si>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</si>
  <si>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</si>
  <si>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</si>
  <si>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</si>
  <si>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</si>
  <si>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</si>
  <si>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</si>
  <si>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</si>
  <si>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</si>
  <si>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</si>
  <si>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</si>
  <si>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</si>
  <si>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</si>
  <si>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</si>
  <si>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</si>
  <si>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</si>
  <si>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</si>
  <si>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</si>
  <si>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</si>
  <si>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</si>
  <si>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</si>
  <si>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</si>
  <si>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</si>
  <si>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</si>
  <si>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</si>
  <si>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</si>
  <si>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</si>
  <si>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</si>
  <si>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</si>
  <si>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</si>
  <si>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</si>
  <si>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</si>
  <si>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</si>
  <si>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</si>
  <si>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</si>
  <si>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</si>
  <si>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</si>
  <si>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</si>
  <si>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</si>
  <si>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</si>
  <si>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</si>
  <si>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</si>
  <si>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</si>
  <si>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</si>
  <si>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</si>
  <si>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</si>
  <si>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</si>
  <si>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</si>
  <si>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</si>
  <si>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</si>
  <si>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</si>
  <si>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</si>
  <si>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</si>
  <si>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</si>
  <si>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</si>
  <si>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</si>
  <si>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</si>
  <si>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</si>
  <si>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</si>
  <si>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</si>
  <si>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</si>
  <si>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</si>
  <si>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</si>
  <si>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</si>
  <si>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</si>
  <si>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</si>
  <si>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</si>
  <si>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</si>
  <si>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</si>
  <si>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</si>
  <si>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</si>
  <si>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</si>
  <si>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</si>
  <si>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</si>
  <si>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</si>
  <si>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</si>
  <si>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</si>
  <si>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</si>
  <si>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</si>
  <si>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</si>
  <si>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</si>
  <si>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</si>
  <si>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</si>
  <si>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</si>
  <si>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</si>
  <si>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</si>
  <si>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</si>
  <si>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</si>
  <si>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</si>
  <si>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</si>
  <si>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</si>
  <si>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</si>
  <si>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</si>
  <si>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</si>
  <si>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</si>
  <si>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</si>
  <si>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</si>
  <si>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</si>
  <si>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</si>
  <si>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</si>
  <si>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</si>
  <si>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</si>
  <si>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</si>
  <si>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</si>
  <si>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</si>
  <si>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</si>
  <si>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</si>
  <si>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</si>
  <si>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</si>
  <si>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</si>
  <si>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</si>
  <si>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</si>
  <si>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</si>
  <si>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</si>
  <si>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</si>
  <si>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</si>
  <si>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</si>
  <si>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</si>
  <si>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</si>
  <si>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</si>
  <si>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</si>
  <si>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</si>
  <si>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</si>
  <si>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</si>
  <si>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</si>
  <si>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</si>
  <si>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</si>
  <si>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</si>
  <si>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</si>
  <si>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</si>
  <si>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</si>
  <si>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</si>
  <si>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</si>
  <si>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</si>
  <si>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</si>
  <si>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</si>
  <si>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</si>
  <si>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</si>
  <si>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</si>
  <si>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</si>
  <si>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</si>
  <si>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</si>
  <si>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</si>
  <si>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</si>
  <si>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</si>
  <si>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</si>
  <si>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</si>
  <si>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</si>
  <si>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</si>
  <si>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</si>
  <si>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</si>
  <si>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</si>
  <si>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</si>
  <si>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</si>
  <si>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</si>
  <si>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</si>
  <si>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</si>
  <si>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</si>
  <si>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</si>
  <si>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</si>
  <si>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</si>
  <si>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</si>
  <si>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</si>
  <si>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</si>
  <si>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</si>
  <si>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</si>
  <si>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</si>
  <si>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</si>
  <si>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</si>
  <si>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</si>
  <si>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</si>
  <si>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</si>
  <si>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</si>
  <si>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</si>
  <si>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</si>
  <si>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</si>
  <si>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</si>
  <si>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</si>
  <si>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</si>
  <si>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</si>
  <si>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</si>
  <si>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</si>
  <si>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</si>
  <si>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</si>
  <si>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</si>
  <si>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</si>
  <si>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</si>
  <si>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</si>
  <si>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</si>
  <si>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</si>
  <si>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</si>
  <si>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</si>
  <si>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</si>
  <si>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</si>
  <si>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</si>
  <si>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</si>
  <si>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</si>
  <si>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</si>
  <si>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</si>
  <si>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</si>
  <si>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</si>
  <si>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</si>
  <si>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</si>
  <si>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</si>
  <si>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</si>
  <si>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</si>
  <si>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</si>
  <si>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</si>
  <si>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</si>
  <si>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</si>
  <si>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</si>
  <si>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</si>
  <si>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</si>
  <si>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</si>
  <si>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</si>
  <si>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</si>
  <si>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</si>
  <si>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</si>
  <si>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</si>
  <si>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</si>
  <si>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</si>
  <si>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</si>
  <si>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</si>
  <si>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</si>
  <si>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</si>
  <si>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</si>
  <si>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</si>
  <si>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</si>
  <si>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</si>
  <si>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</si>
  <si>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</si>
  <si>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</si>
  <si>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</si>
  <si>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</si>
  <si>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</si>
  <si>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</si>
  <si>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</si>
  <si>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</si>
  <si>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</si>
  <si>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</si>
  <si>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</si>
  <si>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</si>
  <si>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</si>
  <si>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</si>
  <si>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</si>
  <si>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</si>
  <si>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</si>
  <si>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</si>
  <si>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</si>
  <si>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</si>
  <si>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</si>
  <si>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</si>
  <si>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</si>
  <si>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</si>
  <si>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</si>
  <si>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</si>
  <si>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</si>
  <si>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</si>
  <si>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</si>
  <si>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</si>
  <si>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</si>
  <si>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</si>
  <si>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</si>
  <si>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</si>
  <si>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</si>
  <si>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</si>
  <si>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</si>
  <si>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</si>
  <si>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</si>
  <si>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</si>
  <si>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</si>
  <si>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</si>
  <si>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</si>
  <si>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</si>
  <si>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</si>
  <si>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</si>
  <si>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</si>
  <si>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</si>
  <si>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</si>
  <si>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</si>
  <si>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</si>
  <si>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</si>
  <si>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</si>
  <si>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</si>
  <si>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</si>
  <si>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</si>
  <si>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</si>
  <si>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</si>
  <si>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</si>
  <si>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</si>
  <si>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</si>
  <si>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</si>
  <si>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</si>
  <si>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</si>
  <si>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</si>
  <si>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</si>
  <si>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</si>
  <si>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</si>
  <si>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</si>
  <si>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</si>
  <si>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</si>
  <si>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</si>
  <si>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</si>
  <si>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</si>
  <si>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</si>
  <si>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</si>
  <si>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</si>
  <si>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</si>
  <si>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</si>
  <si>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</si>
  <si>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</si>
  <si>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</si>
  <si>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</si>
  <si>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</si>
  <si>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</si>
  <si>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</si>
  <si>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</si>
  <si>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</si>
  <si>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</si>
  <si>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</si>
  <si>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</si>
  <si>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</si>
  <si>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</si>
  <si>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</si>
  <si>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</si>
  <si>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</si>
  <si>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</si>
  <si>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</si>
  <si>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</si>
  <si>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</si>
  <si>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</si>
  <si>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</si>
  <si>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</si>
  <si>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</si>
  <si>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</si>
  <si>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</si>
  <si>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</si>
  <si>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</si>
  <si>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</si>
  <si>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</si>
  <si>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</si>
  <si>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</si>
  <si>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</si>
  <si>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</si>
  <si>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</si>
  <si>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</si>
  <si>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</si>
  <si>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</si>
  <si>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</si>
  <si>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</si>
  <si>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</si>
  <si>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</si>
  <si>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</si>
  <si>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</si>
  <si>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</si>
  <si>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</si>
  <si>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</si>
  <si>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</si>
  <si>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</si>
  <si>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</si>
  <si>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</si>
  <si>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</si>
  <si>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</si>
  <si>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</si>
  <si>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</si>
  <si>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</si>
  <si>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</si>
  <si>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</si>
  <si>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</si>
  <si>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</si>
  <si>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</si>
  <si>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</si>
  <si>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</si>
  <si>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</si>
  <si>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</si>
  <si>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</si>
  <si>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</si>
  <si>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</si>
  <si>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</si>
  <si>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</si>
  <si>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</si>
  <si>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</si>
  <si>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</si>
  <si>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</si>
  <si>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</si>
  <si>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</si>
  <si>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</si>
  <si>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</si>
  <si>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</si>
  <si>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</si>
  <si>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</si>
  <si>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</si>
  <si>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</si>
  <si>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</si>
  <si>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</si>
  <si>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</si>
  <si>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</si>
  <si>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</si>
  <si>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</si>
  <si>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</si>
  <si>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</si>
  <si>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</si>
  <si>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</si>
  <si>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</si>
  <si>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</si>
  <si>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</si>
  <si>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</si>
  <si>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</si>
  <si>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</si>
  <si>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</si>
  <si>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</si>
  <si>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</si>
  <si>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</si>
  <si>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</si>
  <si>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</si>
  <si>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</si>
  <si>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</si>
  <si>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</si>
  <si>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</si>
  <si>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</si>
  <si>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</si>
  <si>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</si>
  <si>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</si>
  <si>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</si>
  <si>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</si>
  <si>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</si>
  <si>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</si>
  <si>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</si>
  <si>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</si>
  <si>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</si>
  <si>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</si>
  <si>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</si>
  <si>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</si>
  <si>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</si>
  <si>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</si>
  <si>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</si>
  <si>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</si>
  <si>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</si>
  <si>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</si>
  <si>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</si>
  <si>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</si>
  <si>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</si>
  <si>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</si>
  <si>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</si>
  <si>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</si>
  <si>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</si>
  <si>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</si>
  <si>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</si>
  <si>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</si>
  <si>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</si>
  <si>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</si>
  <si>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</si>
  <si>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</si>
  <si>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</si>
  <si>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</si>
  <si>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</si>
  <si>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</si>
  <si>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</si>
  <si>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</si>
  <si>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</si>
  <si>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</si>
  <si>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</si>
  <si>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</si>
  <si>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</si>
  <si>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</si>
  <si>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</si>
  <si>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</si>
  <si>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</si>
  <si>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</si>
  <si>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</si>
  <si>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</si>
  <si>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</si>
  <si>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</si>
  <si>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</si>
  <si>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</si>
  <si>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</si>
  <si>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</si>
  <si>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</si>
  <si>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</si>
  <si>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</si>
  <si>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</si>
  <si>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</si>
  <si>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</si>
  <si>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</si>
  <si>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</si>
  <si>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</si>
  <si>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</si>
  <si>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</si>
  <si>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</si>
  <si>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</si>
  <si>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</si>
  <si>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</si>
  <si>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</si>
  <si>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</si>
  <si>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</si>
  <si>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</si>
  <si>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</si>
  <si>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</si>
  <si>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</si>
  <si>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</si>
  <si>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</si>
  <si>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</si>
  <si>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</si>
  <si>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</si>
  <si>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</si>
  <si>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</si>
  <si>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</si>
  <si>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</si>
  <si>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</si>
  <si>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</si>
  <si>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</si>
  <si>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</si>
  <si>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</si>
  <si>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</si>
  <si>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</si>
  <si>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</si>
  <si>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</si>
  <si>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</si>
  <si>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</si>
  <si>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</si>
  <si>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</si>
  <si>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</si>
  <si>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</si>
  <si>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</si>
  <si>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</si>
  <si>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</si>
  <si>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</si>
  <si>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</si>
  <si>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</si>
  <si>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</si>
  <si>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</si>
  <si>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</si>
  <si>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</si>
  <si>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</si>
  <si>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</si>
  <si>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</si>
  <si>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</si>
  <si>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</si>
  <si>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</si>
  <si>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</si>
  <si>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</si>
  <si>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</si>
  <si>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</si>
  <si>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</si>
  <si>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</si>
  <si>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</si>
  <si>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</si>
  <si>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</si>
  <si>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</si>
  <si>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</si>
  <si>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</si>
  <si>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</si>
  <si>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</si>
  <si>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</si>
  <si>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</si>
  <si>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</si>
  <si>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</si>
  <si>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</si>
  <si>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</si>
  <si>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</si>
  <si>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</si>
  <si>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</si>
  <si>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</si>
  <si>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</si>
  <si>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</si>
  <si>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</si>
  <si>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</si>
  <si>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</si>
  <si>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</si>
  <si>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</si>
  <si>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</si>
  <si>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</si>
  <si>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</si>
  <si>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</si>
  <si>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</si>
  <si>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</si>
  <si>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</si>
  <si>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</si>
  <si>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</si>
  <si>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</si>
  <si>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</si>
  <si>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</si>
  <si>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</si>
  <si>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</si>
  <si>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</si>
  <si>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</si>
  <si>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</si>
  <si>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</si>
  <si>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</si>
  <si>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</si>
  <si>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</si>
  <si>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</si>
  <si>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</si>
  <si>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</si>
  <si>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</si>
  <si>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</si>
  <si>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</si>
  <si>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</si>
  <si>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</si>
  <si>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</si>
  <si>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</si>
  <si>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</si>
  <si>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</si>
  <si>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</si>
  <si>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</si>
  <si>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</si>
  <si>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</si>
  <si>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</si>
  <si>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</si>
  <si>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</si>
  <si>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</si>
  <si>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</si>
  <si>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</si>
  <si>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</si>
  <si>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</si>
  <si>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</si>
  <si>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</si>
  <si>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</si>
  <si>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</si>
  <si>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</si>
  <si>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</si>
  <si>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</si>
  <si>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</si>
  <si>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</si>
  <si>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</si>
  <si>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</si>
  <si>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</si>
  <si>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</si>
  <si>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</si>
  <si>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</si>
  <si>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</si>
  <si>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</si>
  <si>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</si>
  <si>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</si>
  <si>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</si>
  <si>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</si>
  <si>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</si>
  <si>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</si>
  <si>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</si>
  <si>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</si>
  <si>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</si>
  <si>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</si>
  <si>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</si>
  <si>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</si>
  <si>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</si>
  <si>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</si>
  <si>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</si>
  <si>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</si>
  <si>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</si>
  <si>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</si>
  <si>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</si>
  <si>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</si>
  <si>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</si>
  <si>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</si>
  <si>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</si>
  <si>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</si>
  <si>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</si>
  <si>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</si>
  <si>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</si>
  <si>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</si>
  <si>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</si>
  <si>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</si>
  <si>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</si>
  <si>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</si>
  <si>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</si>
  <si>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</si>
  <si>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</si>
  <si>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</si>
  <si>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</si>
  <si>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</si>
  <si>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</si>
  <si>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</si>
  <si>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</si>
  <si>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</si>
  <si>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</si>
  <si>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</si>
  <si>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</si>
  <si>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</si>
  <si>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</si>
  <si>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</si>
  <si>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</si>
  <si>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</si>
  <si>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</si>
  <si>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</si>
  <si>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</si>
  <si>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</si>
  <si>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</si>
  <si>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</si>
  <si>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</si>
  <si>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</si>
  <si>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</si>
  <si>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</si>
  <si>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</si>
  <si>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</si>
  <si>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</si>
  <si>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</si>
  <si>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</si>
  <si>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</si>
  <si>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</si>
  <si>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</si>
  <si>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</si>
  <si>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</si>
  <si>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</si>
  <si>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</si>
  <si>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</si>
  <si>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</si>
  <si>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</si>
  <si>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</si>
  <si>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</si>
  <si>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</si>
  <si>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</si>
  <si>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</si>
  <si>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</si>
  <si>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</si>
  <si>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</si>
  <si>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</si>
  <si>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</si>
  <si>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</si>
  <si>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</si>
  <si>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</si>
  <si>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</si>
  <si>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</si>
  <si>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</si>
  <si>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</si>
  <si>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</si>
  <si>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</si>
  <si>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</si>
  <si>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</si>
  <si>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</si>
  <si>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</si>
  <si>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</si>
  <si>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</si>
  <si>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</si>
  <si>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</si>
  <si>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</si>
  <si>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</si>
  <si>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</si>
  <si>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</si>
  <si>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</si>
  <si>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</si>
  <si>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</si>
  <si>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</si>
  <si>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</si>
  <si>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</si>
  <si>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</si>
  <si>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</si>
  <si>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</si>
  <si>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</si>
  <si>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</si>
  <si>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</si>
  <si>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</si>
  <si>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</si>
  <si>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</si>
  <si>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</si>
  <si>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</si>
  <si>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</si>
  <si>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</si>
  <si>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</si>
  <si>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</si>
  <si>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</si>
  <si>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</si>
  <si>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</si>
  <si>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</si>
  <si>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</si>
  <si>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</si>
  <si>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</si>
  <si>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</si>
  <si>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</si>
  <si>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</si>
  <si>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</si>
  <si>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</si>
  <si>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</si>
  <si>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</si>
  <si>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</si>
  <si>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</si>
  <si>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</si>
  <si>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</si>
  <si>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</si>
  <si>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</si>
  <si>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</si>
  <si>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</si>
  <si>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</si>
  <si>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</si>
  <si>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</si>
  <si>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</si>
  <si>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</si>
  <si>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</si>
  <si>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</si>
  <si>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</si>
  <si>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</si>
  <si>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</si>
  <si>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</si>
  <si>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</si>
  <si>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</si>
  <si>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</si>
  <si>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</si>
  <si>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</si>
  <si>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</si>
  <si>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</si>
  <si>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</si>
  <si>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</si>
  <si>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</si>
  <si>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</si>
  <si>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</si>
  <si>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</si>
  <si>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</si>
  <si>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</si>
  <si>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</si>
  <si>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</si>
  <si>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</si>
  <si>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</si>
  <si>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</si>
  <si>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</si>
  <si>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</si>
  <si>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</si>
  <si>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</si>
  <si>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</si>
  <si>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</si>
  <si>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</si>
  <si>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</si>
  <si>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</si>
  <si>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</si>
  <si>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</si>
  <si>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</si>
  <si>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</si>
  <si>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</si>
  <si>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</si>
  <si>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</si>
  <si>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</si>
  <si>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</si>
  <si>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</si>
  <si>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</si>
  <si>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</si>
  <si>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</si>
  <si>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</si>
  <si>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</si>
  <si>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</si>
  <si>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</si>
  <si>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</si>
  <si>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</si>
  <si>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</si>
  <si>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</si>
  <si>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</si>
  <si>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</si>
  <si>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</si>
  <si>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</si>
  <si>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</si>
  <si>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</si>
  <si>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</si>
  <si>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</si>
  <si>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</si>
  <si>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</si>
  <si>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</si>
  <si>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</si>
  <si>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</si>
  <si>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</si>
  <si>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</si>
  <si>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</si>
  <si>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</si>
  <si>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</si>
  <si>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</si>
  <si>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</si>
  <si>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</si>
  <si>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</si>
  <si>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</si>
  <si>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</si>
  <si>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</si>
  <si>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</si>
  <si>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</si>
  <si>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</si>
  <si>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</si>
  <si>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</si>
  <si>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</si>
  <si>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</si>
  <si>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</si>
  <si>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</si>
  <si>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</si>
  <si>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</si>
  <si>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</si>
  <si>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</si>
  <si>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</si>
  <si>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</si>
  <si>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</si>
  <si>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</si>
  <si>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</si>
  <si>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</si>
  <si>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</si>
  <si>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</si>
  <si>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</si>
  <si>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</si>
  <si>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</si>
  <si>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</si>
  <si>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</si>
  <si>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</si>
  <si>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</si>
  <si>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</si>
  <si>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</si>
  <si>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</si>
  <si>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</si>
  <si>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</si>
  <si>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</si>
  <si>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</si>
  <si>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</si>
  <si>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</si>
  <si>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</si>
  <si>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</si>
  <si>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</si>
  <si>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</si>
  <si>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</si>
  <si>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</si>
  <si>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</si>
  <si>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</si>
  <si>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</si>
  <si>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</si>
  <si>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</si>
  <si>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</si>
  <si>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</si>
  <si>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</si>
  <si>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</si>
  <si>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</si>
  <si>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</si>
  <si>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</si>
  <si>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</si>
  <si>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</si>
  <si>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</si>
  <si>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</si>
  <si>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</si>
  <si>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</si>
  <si>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</si>
  <si>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</si>
  <si>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</si>
  <si>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</si>
  <si>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</si>
  <si>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</si>
  <si>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</si>
  <si>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</si>
  <si>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</si>
  <si>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</si>
  <si>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</si>
  <si>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</si>
  <si>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</si>
  <si>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</si>
  <si>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</si>
  <si>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</si>
  <si>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</si>
  <si>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</si>
  <si>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</si>
  <si>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</si>
  <si>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</si>
  <si>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</si>
  <si>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</si>
  <si>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</si>
  <si>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</si>
  <si>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</si>
  <si>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</si>
  <si>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</si>
  <si>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</si>
  <si>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</si>
  <si>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</si>
  <si>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</si>
  <si>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</si>
  <si>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</si>
  <si>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</si>
  <si>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</si>
  <si>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</si>
  <si>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</si>
  <si>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</si>
  <si>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</si>
  <si>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</si>
  <si>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</si>
  <si>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</si>
  <si>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</si>
  <si>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</si>
  <si>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</si>
  <si>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</si>
  <si>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</si>
  <si>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</si>
  <si>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</si>
  <si>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</si>
  <si>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</si>
  <si>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</si>
  <si>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</si>
  <si>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</si>
  <si>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</si>
  <si>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</si>
  <si>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</si>
  <si>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</si>
  <si>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</si>
  <si>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</si>
  <si>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</si>
  <si>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</si>
  <si>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</si>
  <si>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</si>
  <si>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</si>
  <si>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</si>
  <si>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</si>
  <si>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</si>
  <si>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</si>
  <si>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</si>
  <si>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</si>
  <si>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</si>
  <si>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</si>
  <si>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</si>
  <si>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</si>
  <si>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</si>
  <si>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</si>
  <si>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</si>
  <si>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</si>
  <si>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</si>
  <si>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</si>
  <si>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</si>
  <si>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</si>
  <si>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</si>
  <si>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</si>
  <si>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</si>
  <si>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</si>
  <si>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</si>
  <si>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</si>
  <si>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</si>
  <si>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</si>
  <si>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</si>
  <si>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</si>
  <si>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</si>
  <si>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</si>
  <si>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</si>
  <si>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</si>
  <si>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</si>
  <si>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</si>
  <si>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</si>
  <si>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</si>
  <si>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</si>
  <si>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</si>
  <si>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</si>
  <si>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</si>
  <si>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</si>
  <si>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</si>
  <si>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</si>
  <si>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</si>
  <si>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</si>
  <si>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</si>
  <si>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</si>
  <si>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</si>
  <si>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</si>
  <si>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</si>
  <si>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</si>
  <si>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</si>
  <si>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</si>
  <si>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</si>
  <si>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</si>
  <si>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</si>
  <si>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</si>
  <si>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</si>
  <si>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</si>
  <si>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</si>
  <si>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</si>
  <si>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</si>
  <si>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</si>
  <si>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</si>
  <si>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</si>
  <si>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</si>
  <si>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</si>
  <si>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</si>
  <si>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</si>
  <si>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</si>
  <si>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</si>
  <si>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</si>
  <si>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</si>
  <si>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</si>
  <si>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</si>
  <si>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</si>
  <si>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</si>
  <si>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</si>
  <si>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</si>
  <si>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</si>
  <si>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</si>
  <si>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</si>
  <si>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</si>
  <si>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</si>
  <si>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</si>
  <si>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</si>
  <si>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</si>
  <si>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</si>
  <si>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</si>
  <si>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</si>
  <si>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</si>
  <si>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</si>
  <si>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</si>
  <si>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</si>
  <si>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</si>
  <si>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</si>
  <si>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</si>
  <si>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</si>
  <si>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</si>
  <si>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</si>
  <si>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</si>
  <si>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</si>
  <si>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</si>
  <si>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</si>
  <si>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</si>
  <si>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</si>
  <si>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</si>
  <si>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</si>
  <si>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</si>
  <si>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</si>
  <si>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</si>
  <si>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</si>
  <si>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</si>
  <si>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</si>
  <si>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</si>
  <si>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</si>
  <si>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</si>
  <si>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</si>
  <si>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</si>
  <si>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</si>
  <si>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</si>
  <si>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</si>
  <si>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</si>
  <si>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</si>
  <si>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</si>
  <si>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</si>
  <si>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</si>
  <si>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</si>
  <si>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</si>
  <si>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</si>
  <si>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</si>
  <si>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</si>
  <si>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</si>
  <si>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</si>
  <si>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</si>
  <si>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</si>
  <si>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</si>
  <si>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</si>
  <si>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</si>
  <si>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</si>
  <si>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</si>
  <si>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</si>
  <si>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</si>
  <si>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</si>
  <si>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</si>
  <si>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</si>
  <si>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</si>
  <si>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</si>
  <si>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</si>
  <si>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</si>
  <si>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</si>
  <si>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</si>
  <si>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</si>
  <si>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</si>
  <si>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</si>
  <si>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</si>
  <si>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</si>
  <si>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</si>
  <si>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</si>
  <si>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</si>
  <si>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</si>
  <si>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</si>
  <si>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</si>
  <si>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</si>
  <si>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</si>
  <si>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</si>
  <si>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</si>
  <si>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</si>
  <si>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</si>
  <si>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</si>
  <si>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</si>
  <si>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</si>
  <si>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</si>
  <si>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</si>
  <si>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</si>
  <si>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</si>
  <si>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</si>
  <si>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</si>
  <si>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</si>
  <si>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</si>
  <si>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</si>
  <si>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</si>
  <si>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</si>
  <si>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</si>
  <si>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</si>
  <si>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</si>
  <si>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</si>
  <si>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</si>
  <si>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</si>
  <si>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</si>
  <si>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</si>
  <si>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</si>
  <si>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</si>
  <si>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</si>
  <si>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</si>
  <si>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</si>
  <si>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</si>
  <si>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</si>
  <si>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</si>
  <si>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</si>
  <si>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</si>
  <si>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</si>
  <si>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</si>
  <si>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</si>
  <si>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</si>
  <si>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</si>
  <si>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</si>
  <si>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</si>
  <si>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</si>
  <si>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</si>
  <si>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</si>
  <si>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</si>
  <si>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</si>
  <si>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</si>
  <si>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</si>
  <si>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</si>
  <si>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</si>
  <si>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</si>
  <si>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</si>
  <si>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</si>
  <si>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</si>
  <si>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</si>
  <si>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</si>
  <si>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</si>
  <si>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</si>
  <si>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</si>
  <si>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</si>
  <si>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</si>
  <si>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</si>
  <si>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</si>
  <si>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</si>
  <si>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</si>
  <si>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</si>
  <si>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</si>
  <si>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</si>
  <si>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</si>
  <si>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</si>
  <si>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</si>
  <si>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</si>
  <si>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</si>
  <si>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</si>
  <si>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</si>
  <si>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</si>
  <si>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</si>
  <si>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</si>
  <si>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</si>
  <si>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</si>
  <si>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</si>
  <si>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</si>
  <si>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</si>
  <si>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</si>
  <si>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</si>
  <si>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</si>
  <si>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</si>
  <si>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</si>
  <si>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</si>
  <si>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</si>
  <si>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</si>
  <si>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</si>
  <si>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</si>
  <si>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</si>
  <si>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</si>
  <si>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</si>
  <si>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</si>
  <si>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</si>
  <si>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</si>
  <si>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</si>
  <si>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</si>
  <si>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</si>
  <si>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</si>
  <si>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</si>
  <si>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</si>
  <si>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</si>
  <si>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</si>
  <si>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</si>
  <si>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</si>
  <si>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</si>
  <si>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</si>
  <si>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</si>
  <si>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</si>
  <si>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</si>
  <si>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</si>
  <si>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</si>
  <si>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</si>
  <si>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</si>
  <si>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</si>
  <si>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</si>
  <si>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</si>
  <si>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</si>
  <si>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</si>
  <si>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</si>
  <si>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</si>
  <si>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</si>
  <si>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</si>
  <si>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</si>
  <si>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</si>
  <si>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</si>
  <si>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</si>
  <si>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</si>
  <si>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</si>
  <si>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</si>
  <si>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</si>
  <si>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</si>
  <si>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</si>
  <si>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</si>
  <si>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</si>
  <si>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</si>
  <si>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</si>
  <si>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</si>
  <si>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</si>
  <si>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</si>
  <si>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</si>
  <si>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</si>
  <si>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</si>
  <si>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</si>
  <si>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</si>
  <si>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</si>
  <si>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</si>
  <si>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</si>
  <si>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</si>
  <si>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</si>
  <si>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</si>
  <si>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</si>
  <si>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</si>
  <si>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</si>
  <si>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</si>
  <si>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</si>
  <si>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</si>
  <si>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</si>
  <si>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</si>
  <si>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</si>
  <si>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</si>
  <si>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</si>
  <si>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</si>
  <si>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</si>
  <si>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</si>
  <si>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</si>
  <si>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</si>
  <si>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</si>
  <si>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</si>
  <si>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</si>
  <si>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</si>
  <si>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</si>
  <si>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</si>
  <si>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</si>
  <si>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</si>
  <si>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</si>
  <si>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</si>
  <si>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</si>
  <si>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</si>
  <si>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</si>
  <si>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</si>
  <si>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</si>
  <si>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</si>
  <si>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</si>
  <si>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</si>
  <si>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</si>
  <si>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</si>
  <si>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</si>
  <si>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</si>
  <si>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</si>
  <si>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</si>
  <si>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</si>
  <si>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</si>
  <si>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</si>
  <si>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</si>
  <si>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</si>
  <si>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</si>
  <si>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</si>
  <si>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</si>
  <si>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</si>
  <si>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</si>
  <si>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</si>
  <si>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</si>
  <si>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</si>
  <si>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</si>
  <si>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</si>
  <si>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</si>
  <si>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</si>
  <si>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</si>
  <si>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</si>
  <si>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</si>
  <si>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</si>
  <si>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</si>
  <si>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</si>
  <si>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</si>
  <si>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</si>
  <si>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</si>
  <si>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</si>
  <si>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</si>
  <si>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</si>
  <si>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</si>
  <si>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</si>
  <si>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</si>
  <si>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</si>
  <si>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</si>
  <si>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</si>
  <si>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</si>
  <si>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</si>
  <si>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</si>
  <si>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</si>
  <si>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</si>
  <si>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</si>
  <si>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</si>
  <si>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</si>
  <si>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</si>
  <si>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</si>
  <si>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</si>
  <si>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</si>
  <si>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</si>
  <si>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</si>
  <si>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</si>
  <si>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</si>
  <si>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</si>
  <si>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</si>
  <si>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</si>
  <si>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</si>
  <si>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</si>
  <si>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</si>
  <si>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</si>
  <si>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</si>
  <si>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</si>
  <si>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</si>
  <si>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</si>
  <si>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</si>
  <si>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</si>
  <si>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</si>
  <si>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</si>
  <si>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</si>
  <si>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</si>
  <si>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</si>
  <si>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</si>
  <si>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</si>
  <si>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</si>
  <si>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</si>
  <si>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</si>
  <si>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</si>
  <si>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</si>
  <si>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</si>
  <si>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</si>
  <si>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</si>
  <si>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</si>
  <si>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</si>
  <si>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</si>
  <si>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</si>
  <si>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</si>
  <si>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</si>
  <si>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</si>
  <si>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</si>
  <si>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</si>
  <si>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</si>
  <si>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</si>
  <si>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</si>
  <si>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</si>
  <si>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</si>
  <si>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</si>
  <si>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</si>
  <si>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</si>
  <si>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</si>
  <si>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</si>
  <si>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</si>
  <si>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</si>
  <si>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</si>
  <si>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</si>
  <si>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</si>
  <si>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</si>
  <si>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</si>
  <si>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</si>
  <si>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</si>
  <si>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</si>
  <si>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</si>
  <si>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</si>
  <si>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</si>
  <si>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</si>
  <si>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</si>
  <si>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</si>
  <si>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</si>
  <si>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</si>
  <si>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</si>
  <si>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</si>
  <si>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</si>
  <si>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</si>
  <si>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</si>
  <si>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</si>
  <si>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</si>
  <si>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</si>
  <si>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</si>
  <si>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</si>
  <si>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</si>
  <si>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</si>
  <si>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</si>
  <si>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</si>
  <si>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</si>
  <si>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</si>
  <si>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</si>
  <si>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</si>
  <si>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</si>
  <si>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</si>
  <si>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</si>
  <si>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</si>
  <si>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</si>
  <si>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</si>
  <si>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</si>
  <si>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</si>
  <si>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</si>
  <si>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</si>
  <si>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</si>
  <si>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</si>
  <si>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</si>
  <si>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</si>
  <si>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</si>
  <si>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</si>
  <si>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</si>
  <si>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</si>
  <si>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</si>
  <si>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</si>
  <si>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</si>
  <si>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</si>
  <si>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</si>
  <si>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</si>
  <si>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</si>
  <si>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</si>
  <si>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</si>
  <si>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</si>
  <si>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</si>
  <si>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</si>
  <si>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</si>
  <si>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</si>
  <si>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</si>
  <si>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</si>
  <si>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</si>
  <si>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</si>
  <si>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</si>
  <si>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</si>
  <si>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</si>
  <si>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</si>
  <si>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</si>
  <si>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</si>
  <si>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</si>
  <si>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</si>
  <si>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</si>
  <si>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</si>
  <si>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</si>
  <si>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</si>
  <si>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</si>
  <si>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</si>
  <si>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</si>
  <si>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</si>
  <si>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</si>
  <si>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</si>
  <si>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</si>
  <si>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</si>
  <si>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</si>
  <si>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</si>
  <si>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</si>
  <si>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</si>
  <si>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</si>
  <si>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</si>
  <si>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</si>
  <si>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</si>
  <si>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</si>
  <si>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</si>
  <si>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</si>
  <si>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</si>
  <si>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</si>
  <si>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</si>
  <si>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</si>
  <si>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</si>
  <si>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</si>
  <si>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</si>
  <si>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</si>
  <si>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</si>
  <si>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</si>
  <si>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</si>
  <si>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</si>
  <si>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</si>
  <si>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</si>
  <si>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</si>
  <si>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</si>
  <si>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</si>
  <si>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</si>
  <si>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</si>
  <si>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</si>
  <si>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</si>
  <si>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</si>
  <si>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</si>
  <si>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</si>
  <si>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</si>
  <si>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</si>
  <si>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</si>
  <si>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</si>
  <si>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</si>
  <si>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</si>
  <si>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</si>
  <si>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</si>
  <si>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</si>
  <si>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</si>
  <si>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</si>
  <si>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</si>
  <si>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</si>
  <si>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</si>
  <si>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</si>
  <si>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</si>
  <si>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</si>
  <si>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</si>
  <si>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</si>
  <si>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</si>
  <si>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</si>
  <si>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</si>
  <si>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</si>
  <si>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</si>
  <si>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</si>
  <si>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</si>
  <si>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</si>
  <si>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</si>
  <si>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</si>
  <si>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</si>
  <si>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</si>
  <si>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</si>
  <si>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</si>
  <si>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</si>
  <si>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</si>
  <si>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</si>
  <si>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</si>
  <si>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</si>
  <si>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</si>
  <si>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</si>
  <si>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</si>
  <si>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</si>
  <si>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</si>
  <si>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</si>
  <si>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</si>
  <si>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</si>
  <si>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</si>
  <si>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</si>
  <si>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</si>
  <si>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</si>
  <si>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</si>
  <si>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</si>
  <si>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</si>
  <si>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</si>
  <si>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</si>
  <si>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</si>
  <si>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</si>
  <si>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</si>
  <si>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</si>
  <si>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</si>
  <si>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</si>
  <si>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</si>
  <si>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</si>
  <si>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</si>
  <si>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</si>
  <si>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</si>
  <si>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</si>
  <si>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</si>
  <si>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</si>
  <si>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</si>
  <si>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</si>
  <si>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</si>
  <si>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</si>
  <si>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</si>
  <si>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</si>
  <si>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</si>
  <si>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</si>
  <si>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</si>
  <si>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</si>
  <si>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</si>
  <si>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</si>
  <si>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</si>
  <si>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</si>
  <si>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</si>
  <si>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</si>
  <si>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</si>
  <si>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</si>
  <si>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</si>
  <si>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</si>
  <si>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</si>
  <si>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</si>
  <si>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</si>
  <si>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</si>
  <si>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</si>
  <si>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</si>
  <si>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</si>
  <si>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</si>
  <si>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</si>
  <si>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</si>
  <si>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</si>
  <si>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</si>
  <si>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</si>
  <si>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</si>
  <si>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</si>
  <si>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</si>
  <si>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</si>
  <si>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</si>
  <si>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</si>
  <si>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</si>
  <si>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</si>
  <si>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</si>
  <si>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</si>
  <si>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</si>
  <si>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</si>
  <si>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</si>
  <si>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</si>
  <si>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</si>
  <si>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</si>
  <si>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</si>
  <si>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</si>
  <si>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</si>
  <si>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</si>
  <si>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</si>
  <si>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</si>
  <si>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</si>
  <si>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</si>
  <si>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</si>
  <si>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</si>
  <si>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</si>
  <si>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</si>
  <si>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</si>
  <si>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</si>
  <si>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</si>
  <si>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</si>
  <si>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</si>
  <si>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</si>
  <si>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</si>
  <si>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</si>
  <si>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</si>
  <si>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</si>
  <si>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</si>
  <si>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</si>
  <si>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</si>
  <si>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</si>
  <si>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</si>
  <si>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</si>
  <si>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</si>
  <si>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</si>
  <si>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</si>
  <si>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</si>
  <si>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</si>
  <si>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</si>
  <si>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</si>
  <si>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</si>
  <si>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</si>
  <si>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</si>
  <si>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</si>
  <si>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</si>
  <si>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</si>
  <si>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</si>
  <si>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</si>
  <si>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</si>
  <si>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</si>
  <si>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</si>
  <si>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</si>
  <si>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</si>
  <si>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</si>
  <si>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</si>
  <si>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</si>
  <si>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</si>
  <si>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</si>
  <si>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</si>
  <si>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</si>
  <si>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</si>
  <si>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</si>
  <si>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</si>
  <si>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</si>
  <si>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</si>
  <si>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</si>
  <si>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</si>
  <si>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</si>
  <si>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</si>
  <si>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</si>
  <si>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</si>
  <si>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</si>
  <si>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</si>
  <si>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</si>
  <si>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</si>
  <si>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</si>
  <si>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</si>
  <si>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</si>
  <si>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</si>
  <si>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</si>
  <si>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</si>
  <si>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</si>
  <si>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</si>
  <si>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</si>
  <si>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</si>
  <si>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</si>
  <si>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</si>
  <si>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</si>
  <si>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</si>
  <si>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</si>
  <si>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</si>
  <si>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</si>
  <si>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</si>
  <si>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</si>
  <si>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</si>
  <si>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</si>
  <si>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</si>
  <si>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</si>
  <si>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</si>
  <si>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</si>
  <si>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</si>
  <si>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</si>
  <si>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</si>
  <si>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</si>
  <si>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</si>
  <si>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</si>
  <si>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</si>
  <si>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</si>
  <si>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</si>
  <si>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</si>
  <si>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</si>
  <si>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</si>
  <si>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</si>
  <si>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</si>
  <si>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</si>
  <si>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</si>
  <si>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</si>
  <si>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</si>
  <si>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</si>
  <si>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</si>
  <si>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</si>
  <si>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</si>
  <si>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</si>
  <si>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</si>
  <si>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</si>
  <si>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</si>
  <si>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</si>
  <si>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</si>
  <si>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</si>
  <si>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</si>
  <si>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</si>
  <si>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</si>
  <si>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</si>
  <si>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</si>
  <si>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</si>
  <si>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</si>
  <si>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</si>
  <si>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</si>
  <si>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</si>
  <si>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</si>
  <si>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</si>
  <si>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</si>
  <si>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</si>
  <si>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</si>
  <si>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</si>
  <si>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</si>
  <si>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</si>
  <si>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</si>
  <si>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</si>
  <si>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</si>
  <si>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</si>
  <si>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</si>
  <si>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</si>
  <si>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</si>
  <si>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</si>
  <si>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</si>
  <si>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</si>
  <si>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</si>
  <si>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</si>
  <si>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</si>
  <si>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</si>
  <si>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</si>
  <si>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</si>
  <si>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</si>
  <si>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</si>
  <si>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</si>
  <si>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</si>
  <si>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</si>
  <si>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</si>
  <si>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</si>
  <si>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</si>
  <si>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</si>
  <si>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</si>
  <si>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</si>
  <si>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</si>
  <si>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</si>
  <si>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</si>
  <si>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</si>
  <si>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</si>
  <si>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</si>
  <si>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</si>
  <si>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</si>
  <si>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</si>
  <si>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</si>
  <si>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</si>
  <si>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</si>
  <si>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</si>
  <si>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</si>
  <si>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</si>
  <si>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</si>
  <si>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</si>
  <si>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</si>
  <si>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</si>
  <si>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</si>
  <si>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</si>
  <si>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</si>
  <si>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</si>
  <si>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</si>
  <si>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</si>
  <si>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</si>
  <si>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</si>
  <si>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</si>
  <si>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</si>
  <si>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</si>
  <si>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</si>
  <si>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</si>
  <si>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</si>
  <si>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</si>
  <si>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</si>
  <si>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</si>
  <si>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</si>
  <si>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</si>
  <si>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</si>
  <si>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</si>
  <si>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</si>
  <si>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</si>
  <si>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</si>
  <si>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</si>
  <si>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</si>
  <si>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</si>
  <si>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</si>
  <si>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</si>
  <si>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</si>
  <si>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</si>
  <si>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</si>
  <si>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</si>
  <si>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</si>
  <si>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</si>
  <si>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</si>
  <si>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</si>
  <si>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</si>
  <si>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</si>
  <si>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</si>
  <si>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</si>
  <si>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</si>
  <si>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</si>
  <si>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</si>
  <si>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</si>
  <si>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</si>
  <si>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</si>
  <si>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</si>
  <si>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</si>
  <si>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</si>
  <si>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</si>
  <si>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</si>
  <si>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</si>
  <si>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</si>
  <si>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</si>
  <si>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</si>
  <si>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</si>
  <si>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</si>
  <si>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</si>
  <si>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</si>
  <si>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</si>
  <si>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</si>
  <si>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</si>
  <si>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</si>
  <si>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</si>
  <si>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</si>
  <si>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</si>
  <si>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</si>
  <si>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</si>
  <si>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</si>
  <si>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</si>
  <si>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</si>
  <si>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</si>
  <si>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</si>
  <si>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</si>
  <si>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</si>
  <si>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</si>
  <si>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</si>
  <si>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</si>
  <si>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</si>
  <si>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</si>
  <si>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</si>
  <si>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</si>
  <si>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</si>
  <si>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</si>
  <si>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</si>
  <si>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</si>
  <si>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</si>
  <si>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</si>
  <si>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</si>
  <si>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</si>
  <si>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</si>
  <si>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</si>
  <si>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</si>
  <si>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</si>
  <si>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</si>
  <si>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</si>
  <si>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</si>
  <si>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</si>
  <si>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</si>
  <si>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</si>
  <si>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</si>
  <si>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</si>
  <si>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</si>
  <si>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</si>
  <si>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</si>
  <si>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</si>
  <si>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</si>
  <si>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</si>
  <si>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</si>
  <si>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</si>
  <si>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</si>
  <si>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</si>
  <si>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</si>
  <si>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</si>
  <si>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</si>
  <si>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</si>
  <si>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</si>
  <si>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</si>
  <si>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</si>
  <si>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</si>
  <si>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</si>
  <si>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</si>
  <si>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</si>
  <si>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</si>
  <si>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</si>
  <si>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</si>
  <si>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</si>
  <si>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</si>
  <si>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</si>
  <si>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</si>
  <si>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</si>
  <si>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</si>
  <si>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</si>
  <si>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</si>
  <si>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</si>
  <si>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</si>
  <si>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</si>
  <si>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</si>
  <si>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</si>
  <si>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</si>
  <si>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</si>
  <si>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</si>
  <si>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</si>
  <si>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</si>
  <si>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</si>
  <si>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</si>
  <si>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</si>
  <si>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</si>
  <si>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</si>
  <si>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</si>
  <si>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</si>
  <si>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</si>
  <si>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</si>
  <si>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</si>
  <si>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</si>
  <si>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</si>
  <si>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</si>
  <si>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</si>
  <si>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</si>
  <si>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</si>
  <si>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</si>
  <si>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</si>
  <si>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</si>
  <si>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</si>
  <si>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</si>
  <si>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</si>
  <si>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</si>
  <si>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</si>
  <si>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</si>
  <si>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</si>
  <si>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</si>
  <si>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</si>
  <si>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</si>
  <si>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</si>
  <si>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</si>
  <si>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</si>
  <si>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</si>
  <si>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</si>
  <si>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</si>
  <si>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</si>
  <si>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</si>
  <si>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</si>
  <si>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</si>
  <si>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</si>
  <si>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</si>
  <si>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</si>
  <si>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</si>
  <si>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</si>
  <si>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</si>
  <si>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</si>
  <si>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</si>
  <si>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</si>
  <si>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</si>
  <si>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</si>
  <si>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</si>
  <si>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</si>
  <si>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</si>
  <si>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</si>
  <si>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</si>
  <si>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</si>
  <si>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</si>
  <si>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</si>
  <si>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</si>
  <si>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</si>
  <si>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</si>
  <si>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</si>
  <si>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</si>
  <si>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</si>
  <si>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</si>
  <si>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</si>
  <si>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</si>
  <si>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</si>
  <si>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</si>
  <si>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</si>
  <si>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</si>
  <si>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</si>
  <si>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</si>
  <si>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</si>
  <si>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</si>
  <si>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</si>
  <si>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</si>
  <si>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</si>
  <si>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</si>
  <si>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</si>
  <si>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</si>
  <si>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</si>
  <si>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</si>
  <si>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</si>
  <si>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</si>
  <si>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</si>
  <si>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</si>
  <si>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</si>
  <si>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</si>
  <si>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</si>
  <si>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</si>
  <si>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</si>
  <si>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</si>
  <si>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</si>
  <si>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</si>
  <si>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</si>
  <si>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</si>
  <si>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</si>
  <si>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</si>
  <si>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</si>
  <si>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</si>
  <si>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</si>
  <si>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</si>
  <si>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</si>
  <si>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</si>
  <si>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</si>
  <si>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</si>
  <si>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</si>
  <si>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</si>
  <si>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</si>
  <si>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</si>
  <si>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</si>
  <si>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</si>
  <si>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</si>
  <si>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</si>
  <si>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</si>
  <si>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</si>
  <si>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</si>
  <si>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</si>
  <si>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</si>
  <si>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</si>
  <si>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</si>
  <si>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</si>
  <si>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</si>
  <si>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</si>
  <si>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</si>
  <si>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</si>
  <si>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</si>
  <si>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</si>
  <si>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</si>
  <si>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</si>
  <si>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</si>
  <si>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</si>
  <si>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</si>
  <si>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</si>
  <si>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</si>
  <si>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</si>
  <si>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</si>
  <si>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</si>
  <si>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</si>
  <si>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</si>
  <si>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</si>
  <si>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</si>
  <si>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</si>
  <si>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</si>
  <si>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</si>
  <si>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</si>
  <si>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</si>
  <si>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</si>
  <si>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</si>
  <si>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</si>
  <si>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</si>
  <si>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</si>
  <si>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</si>
  <si>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</si>
  <si>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</si>
  <si>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</si>
  <si>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</si>
  <si>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</si>
  <si>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</si>
  <si>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</si>
  <si>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</si>
  <si>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</si>
  <si>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</si>
  <si>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</si>
  <si>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</si>
  <si>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</si>
  <si>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</si>
  <si>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</si>
  <si>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</si>
  <si>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</si>
  <si>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</si>
  <si>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</si>
  <si>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</si>
  <si>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</si>
  <si>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</si>
  <si>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</si>
  <si>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</si>
  <si>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</si>
  <si>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</si>
  <si>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</si>
  <si>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</si>
  <si>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</si>
  <si>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</si>
  <si>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</si>
  <si>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</si>
  <si>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</si>
  <si>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</si>
  <si>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</si>
  <si>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</si>
  <si>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</si>
  <si>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</si>
  <si>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</si>
  <si>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</si>
  <si>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</si>
  <si>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</si>
  <si>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</si>
  <si>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</si>
  <si>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</si>
  <si>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</si>
  <si>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</si>
  <si>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</si>
  <si>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</si>
  <si>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</si>
  <si>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</si>
  <si>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</si>
  <si>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</si>
  <si>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</si>
  <si>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</si>
  <si>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</si>
  <si>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</si>
  <si>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</si>
  <si>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</si>
  <si>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</si>
  <si>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</si>
  <si>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</si>
  <si>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</si>
  <si>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</si>
  <si>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</si>
  <si>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</si>
  <si>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</si>
  <si>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</si>
  <si>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</si>
  <si>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</si>
  <si>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</si>
  <si>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</si>
  <si>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</si>
  <si>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</si>
  <si>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</si>
  <si>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</si>
  <si>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</si>
  <si>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</si>
  <si>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</si>
  <si>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</si>
  <si>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</si>
  <si>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</si>
  <si>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</si>
  <si>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</si>
  <si>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</si>
  <si>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</si>
  <si>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</si>
  <si>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</si>
  <si>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</si>
  <si>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</si>
  <si>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</si>
  <si>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</si>
  <si>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</si>
  <si>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</si>
  <si>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</si>
  <si>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</si>
  <si>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</si>
  <si>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</si>
  <si>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</si>
  <si>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</si>
  <si>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</si>
  <si>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</si>
  <si>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</si>
  <si>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</si>
  <si>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</si>
  <si>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</si>
  <si>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</si>
  <si>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</si>
  <si>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</si>
  <si>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</si>
  <si>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</si>
  <si>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</si>
  <si>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</si>
  <si>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</si>
  <si>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</si>
  <si>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</si>
  <si>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</si>
  <si>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</si>
  <si>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</si>
  <si>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</si>
  <si>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</si>
  <si>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</si>
  <si>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</si>
  <si>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</si>
  <si>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</si>
  <si>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</si>
  <si>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</si>
  <si>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</si>
  <si>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</si>
  <si>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</si>
  <si>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</si>
  <si>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</si>
  <si>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</si>
  <si>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</si>
  <si>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</si>
  <si>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</si>
  <si>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</si>
  <si>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</si>
  <si>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</si>
  <si>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</si>
  <si>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</si>
  <si>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</si>
  <si>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</si>
  <si>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</si>
  <si>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</si>
  <si>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</si>
  <si>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</si>
  <si>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</si>
  <si>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</si>
  <si>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</si>
  <si>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</si>
  <si>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</si>
  <si>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</si>
  <si>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</si>
  <si>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</si>
  <si>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</si>
  <si>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</si>
  <si>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</si>
  <si>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</si>
  <si>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</si>
  <si>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</si>
  <si>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</si>
  <si>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</si>
  <si>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</si>
  <si>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</si>
  <si>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</si>
  <si>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</si>
  <si>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</si>
  <si>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</si>
  <si>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</si>
  <si>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</si>
  <si>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</si>
  <si>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</si>
  <si>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</si>
  <si>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</si>
  <si>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</si>
  <si>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</si>
  <si>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</si>
  <si>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</si>
  <si>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</si>
  <si>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</si>
  <si>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</si>
  <si>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</si>
  <si>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</si>
  <si>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</si>
  <si>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</si>
  <si>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</si>
  <si>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</si>
  <si>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</si>
  <si>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</si>
  <si>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</si>
  <si>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</si>
  <si>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</si>
  <si>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</si>
  <si>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</si>
  <si>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</si>
  <si>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</si>
  <si>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</si>
  <si>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</si>
  <si>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</si>
  <si>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</si>
  <si>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</si>
  <si>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</si>
  <si>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</si>
  <si>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</si>
  <si>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</si>
  <si>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</si>
  <si>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</si>
  <si>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</si>
  <si>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</si>
  <si>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</si>
  <si>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</si>
  <si>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</si>
  <si>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</si>
  <si>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</si>
  <si>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</si>
  <si>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</si>
  <si>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</si>
  <si>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</si>
  <si>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</si>
  <si>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</si>
  <si>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</si>
  <si>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</si>
  <si>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</si>
  <si>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</si>
  <si>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</si>
  <si>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</si>
  <si>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</si>
  <si>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</si>
  <si>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</si>
  <si>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</si>
  <si>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</si>
  <si>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</si>
  <si>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</si>
  <si>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</si>
  <si>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</si>
  <si>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</si>
  <si>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</si>
  <si>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</si>
  <si>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</si>
  <si>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</si>
  <si>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</si>
  <si>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</si>
  <si>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</si>
  <si>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</si>
  <si>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</si>
  <si>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</si>
  <si>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</si>
  <si>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</si>
  <si>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</si>
  <si>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</si>
  <si>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</si>
  <si>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</si>
  <si>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</si>
  <si>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</si>
  <si>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</si>
  <si>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</si>
  <si>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</si>
  <si>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</si>
  <si>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</si>
  <si>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</si>
  <si>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</si>
  <si>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</si>
  <si>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</si>
  <si>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</si>
  <si>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</si>
  <si>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</si>
  <si>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</si>
  <si>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</si>
  <si>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</si>
  <si>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</si>
  <si>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</si>
  <si>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</si>
  <si>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</si>
  <si>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</si>
  <si>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</si>
  <si>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</si>
  <si>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</si>
  <si>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</si>
  <si>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</si>
  <si>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</si>
  <si>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</si>
  <si>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</si>
  <si>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</si>
  <si>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</si>
  <si>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</si>
  <si>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</si>
  <si>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</si>
  <si>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</si>
  <si>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</si>
  <si>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</si>
  <si>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</si>
  <si>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</si>
  <si>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</si>
  <si>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</si>
  <si>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</si>
  <si>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</si>
  <si>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</si>
  <si>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</si>
  <si>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</si>
  <si>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</si>
  <si>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</si>
  <si>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</si>
  <si>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</si>
  <si>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</si>
  <si>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</si>
  <si>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</si>
  <si>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</si>
  <si>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</si>
  <si>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</si>
  <si>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</si>
  <si>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</si>
  <si>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</si>
  <si>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</si>
  <si>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</si>
  <si>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</si>
  <si>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</si>
  <si>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</si>
  <si>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</si>
  <si>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</si>
  <si>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</si>
  <si>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</si>
  <si>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</si>
  <si>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</si>
  <si>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</si>
  <si>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</si>
  <si>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</si>
  <si>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</si>
  <si>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</si>
  <si>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</si>
  <si>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</si>
  <si>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</si>
  <si>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</si>
  <si>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</si>
  <si>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</si>
  <si>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</si>
  <si>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</si>
  <si>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</si>
  <si>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</si>
  <si>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</si>
  <si>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</si>
  <si>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</si>
  <si>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</si>
  <si>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</si>
  <si>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</si>
  <si>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</si>
  <si>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</si>
  <si>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</si>
  <si>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</si>
  <si>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</si>
  <si>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</si>
  <si>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</si>
  <si>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</si>
  <si>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</si>
  <si>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</si>
  <si>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</si>
  <si>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</si>
  <si>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</si>
  <si>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</si>
  <si>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</si>
  <si>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</si>
  <si>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</si>
  <si>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</si>
  <si>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</si>
  <si>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</si>
  <si>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</si>
  <si>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</si>
  <si>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</si>
  <si>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</si>
  <si>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</si>
  <si>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</si>
  <si>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</si>
  <si>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</si>
  <si>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</si>
  <si>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</si>
  <si>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</si>
  <si>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</si>
  <si>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</si>
  <si>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</si>
  <si>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</si>
  <si>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</si>
  <si>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</si>
  <si>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</si>
  <si>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</si>
  <si>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</si>
  <si>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</si>
  <si>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</si>
  <si>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</si>
  <si>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</si>
  <si>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</si>
  <si>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</si>
  <si>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</si>
  <si>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</si>
  <si>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</si>
  <si>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</si>
  <si>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</si>
  <si>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</si>
  <si>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</si>
  <si>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</si>
  <si>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</si>
  <si>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</si>
  <si>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</si>
  <si>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</si>
  <si>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</si>
  <si>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</si>
  <si>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</si>
  <si>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</si>
  <si>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</si>
  <si>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</si>
  <si>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</si>
  <si>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</si>
  <si>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</si>
  <si>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</si>
  <si>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</si>
  <si>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</si>
  <si>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</si>
  <si>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</si>
  <si>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</si>
  <si>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</si>
  <si>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</si>
  <si>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</si>
  <si>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</si>
  <si>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</si>
  <si>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</si>
  <si>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</si>
  <si>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</si>
  <si>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</si>
  <si>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</si>
  <si>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</si>
  <si>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</si>
  <si>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</si>
  <si>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</si>
  <si>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</si>
  <si>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</si>
  <si>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</si>
  <si>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</si>
  <si>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</si>
  <si>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</si>
  <si>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</si>
  <si>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</si>
  <si>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</si>
  <si>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</si>
  <si>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</si>
  <si>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</si>
  <si>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</si>
  <si>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</si>
  <si>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</si>
  <si>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</si>
  <si>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</si>
  <si>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</si>
  <si>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</si>
  <si>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</si>
  <si>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</si>
  <si>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</si>
  <si>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</si>
  <si>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</si>
  <si>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</si>
  <si>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</si>
  <si>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</si>
  <si>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</si>
  <si>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</si>
  <si>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</si>
  <si>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</si>
  <si>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</si>
  <si>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</si>
  <si>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</si>
  <si>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</si>
  <si>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</si>
  <si>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</si>
  <si>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</si>
  <si>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</si>
  <si>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</si>
  <si>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</si>
  <si>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</si>
  <si>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</si>
  <si>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</si>
  <si>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</si>
  <si>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</si>
  <si>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</si>
  <si>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</si>
  <si>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</si>
  <si>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</si>
  <si>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</si>
  <si>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</si>
  <si>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</si>
  <si>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</si>
  <si>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</si>
  <si>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</si>
  <si>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</si>
  <si>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</si>
  <si>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</si>
  <si>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</si>
  <si>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</si>
  <si>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</si>
  <si>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</si>
  <si>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</si>
  <si>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</si>
  <si>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</si>
  <si>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</si>
  <si>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</si>
  <si>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</si>
  <si>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</si>
  <si>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</si>
  <si>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</si>
  <si>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</si>
  <si>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</si>
  <si>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</si>
  <si>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</si>
  <si>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</si>
  <si>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</si>
  <si>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</si>
  <si>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</si>
  <si>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</si>
  <si>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</si>
  <si>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</si>
  <si>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</si>
  <si>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</si>
  <si>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</si>
  <si>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</si>
  <si>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</si>
  <si>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</si>
  <si>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</si>
  <si>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</si>
  <si>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</si>
  <si>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</si>
  <si>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</si>
  <si>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</si>
  <si>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</si>
  <si>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</si>
  <si>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</si>
  <si>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</si>
  <si>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</si>
  <si>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</si>
  <si>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</si>
  <si>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</si>
  <si>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</si>
  <si>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</si>
  <si>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</si>
  <si>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</si>
  <si>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</si>
  <si>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</si>
  <si>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</si>
  <si>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</si>
  <si>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</si>
  <si>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</si>
  <si>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</si>
  <si>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</si>
  <si>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</si>
  <si>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</si>
  <si>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</si>
  <si>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</si>
  <si>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</si>
  <si>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</si>
  <si>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</si>
  <si>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</si>
  <si>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</si>
  <si>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</si>
  <si>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</si>
  <si>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</si>
  <si>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</si>
  <si>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</si>
  <si>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</si>
  <si>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</si>
  <si>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</si>
  <si>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</si>
  <si>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</si>
  <si>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</si>
  <si>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</si>
  <si>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</si>
  <si>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</si>
  <si>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</si>
  <si>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</si>
  <si>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</si>
  <si>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</si>
  <si>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</si>
  <si>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</si>
  <si>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</si>
  <si>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</si>
  <si>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</si>
  <si>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</si>
  <si>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</si>
  <si>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</si>
  <si>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</si>
  <si>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</si>
  <si>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</si>
  <si>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</si>
  <si>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</si>
  <si>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</si>
  <si>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</si>
  <si>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</si>
  <si>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</si>
  <si>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</si>
  <si>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</si>
  <si>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</si>
  <si>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</si>
  <si>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</si>
  <si>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</si>
  <si>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</si>
  <si>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</si>
  <si>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</si>
  <si>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</si>
  <si>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</si>
  <si>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</si>
  <si>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</si>
  <si>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</si>
  <si>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</si>
  <si>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</si>
  <si>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</si>
  <si>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</si>
  <si>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</si>
  <si>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</si>
  <si>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</si>
  <si>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</si>
  <si>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</si>
  <si>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</si>
  <si>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</si>
  <si>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</si>
  <si>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</si>
  <si>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</si>
  <si>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</si>
  <si>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</si>
  <si>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</si>
  <si>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</si>
  <si>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</si>
  <si>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</si>
  <si>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</si>
  <si>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</si>
  <si>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</si>
  <si>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</si>
  <si>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</si>
  <si>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</si>
  <si>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</si>
  <si>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</si>
  <si>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</si>
  <si>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</si>
  <si>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</si>
  <si>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</si>
  <si>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</si>
  <si>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</si>
  <si>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</si>
  <si>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</si>
  <si>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</si>
  <si>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</si>
  <si>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</si>
  <si>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</si>
  <si>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</si>
  <si>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</si>
  <si>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</si>
  <si>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</si>
  <si>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</si>
  <si>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</si>
  <si>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</si>
  <si>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</si>
  <si>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</si>
  <si>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</si>
  <si>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</si>
  <si>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</si>
  <si>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</si>
  <si>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</si>
  <si>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</si>
  <si>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</si>
  <si>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</si>
  <si>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</si>
  <si>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</si>
  <si>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</si>
  <si>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</si>
  <si>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</si>
  <si>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</si>
  <si>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</si>
  <si>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</si>
  <si>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</si>
  <si>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</si>
  <si>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</si>
  <si>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</si>
  <si>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</si>
  <si>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</si>
  <si>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</si>
  <si>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</si>
  <si>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</si>
  <si>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</si>
  <si>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</si>
  <si>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</si>
  <si>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</si>
  <si>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</si>
  <si>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</si>
  <si>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</si>
  <si>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</si>
  <si>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</si>
  <si>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</si>
  <si>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</si>
  <si>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</si>
  <si>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</si>
  <si>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</si>
  <si>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</si>
  <si>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</si>
  <si>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</si>
  <si>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</si>
  <si>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</si>
  <si>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</si>
  <si>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</si>
  <si>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</si>
  <si>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</si>
  <si>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</si>
  <si>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</si>
  <si>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</si>
  <si>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</si>
  <si>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</si>
  <si>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</si>
  <si>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</si>
  <si>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</si>
  <si>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</si>
  <si>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</si>
  <si>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</si>
  <si>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</si>
  <si>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</si>
  <si>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</si>
  <si>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</si>
  <si>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</si>
  <si>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</si>
  <si>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</si>
  <si>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</si>
  <si>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</si>
  <si>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</si>
  <si>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</si>
  <si>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</si>
  <si>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</si>
  <si>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</si>
  <si>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</si>
  <si>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</si>
  <si>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</si>
  <si>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</si>
  <si>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</si>
  <si>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</si>
  <si>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</si>
  <si>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</si>
  <si>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</si>
  <si>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</si>
  <si>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</si>
  <si>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</si>
  <si>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</si>
  <si>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</si>
  <si>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</si>
  <si>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</si>
  <si>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</si>
  <si>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</si>
  <si>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</si>
  <si>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</si>
  <si>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</si>
  <si>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</si>
  <si>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</si>
  <si>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</si>
  <si>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</si>
  <si>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</si>
  <si>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</si>
  <si>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</si>
  <si>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</si>
  <si>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</si>
  <si>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</si>
  <si>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</si>
  <si>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</si>
  <si>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</si>
  <si>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</si>
  <si>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</si>
  <si>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</si>
  <si>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</si>
  <si>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</si>
  <si>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</si>
  <si>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</si>
  <si>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</si>
  <si>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</si>
  <si>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</si>
  <si>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</si>
  <si>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</si>
  <si>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</si>
  <si>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</si>
  <si>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</si>
  <si>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</si>
  <si>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</si>
  <si>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</si>
  <si>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</si>
  <si>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</si>
  <si>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</si>
  <si>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</si>
  <si>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</si>
  <si>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</si>
  <si>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</si>
  <si>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</si>
  <si>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</si>
  <si>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</si>
  <si>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</si>
  <si>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</si>
  <si>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</si>
  <si>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</si>
  <si>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</si>
  <si>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</si>
  <si>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</si>
  <si>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</si>
  <si>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</si>
  <si>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</si>
  <si>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</si>
  <si>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</si>
  <si>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</si>
  <si>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</si>
  <si>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</si>
  <si>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</si>
  <si>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</si>
  <si>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</si>
  <si>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</si>
  <si>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</si>
  <si>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</si>
  <si>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</si>
  <si>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</si>
  <si>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</si>
  <si>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</si>
  <si>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</si>
  <si>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</si>
  <si>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</si>
  <si>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</si>
  <si>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</si>
  <si>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</si>
  <si>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</si>
  <si>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</si>
  <si>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</si>
  <si>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</si>
  <si>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</si>
  <si>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</si>
  <si>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</si>
  <si>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</si>
  <si>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</si>
  <si>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</si>
  <si>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</si>
  <si>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</si>
  <si>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</si>
  <si>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</si>
  <si>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</si>
  <si>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</si>
  <si>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</si>
  <si>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</si>
  <si>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</si>
  <si>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</si>
  <si>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</si>
  <si>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</si>
  <si>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</si>
  <si>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</si>
  <si>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</si>
  <si>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</si>
  <si>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</si>
  <si>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</si>
  <si>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</si>
  <si>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</si>
  <si>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</si>
  <si>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</si>
  <si>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</si>
  <si>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</si>
  <si>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</si>
  <si>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</si>
  <si>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</si>
  <si>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</si>
  <si>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</si>
  <si>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</si>
  <si>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</si>
  <si>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</si>
  <si>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</si>
  <si>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</si>
  <si>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</si>
  <si>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</si>
  <si>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</si>
  <si>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</si>
  <si>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</si>
  <si>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</si>
  <si>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</si>
  <si>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</si>
  <si>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</si>
  <si>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</si>
  <si>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</si>
  <si>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</si>
  <si>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</si>
  <si>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</si>
  <si>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</si>
  <si>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</si>
  <si>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</si>
  <si>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</si>
  <si>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</si>
  <si>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</si>
  <si>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</si>
  <si>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</si>
  <si>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</si>
  <si>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</si>
  <si>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</si>
  <si>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</si>
  <si>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</si>
  <si>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</si>
  <si>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</si>
  <si>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</si>
  <si>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</si>
  <si>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</si>
  <si>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</si>
  <si>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</si>
  <si>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</si>
  <si>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</si>
  <si>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</si>
  <si>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</si>
  <si>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</si>
  <si>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</si>
  <si>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</si>
  <si>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</si>
  <si>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</si>
  <si>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</si>
  <si>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</si>
  <si>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</si>
  <si>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</si>
  <si>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</si>
  <si>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</si>
  <si>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</si>
  <si>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</si>
  <si>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</si>
  <si>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</si>
  <si>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</si>
  <si>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</si>
  <si>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</si>
  <si>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</si>
  <si>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</si>
  <si>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</si>
  <si>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</si>
  <si>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</si>
  <si>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</si>
  <si>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</si>
  <si>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</si>
  <si>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</si>
  <si>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</si>
  <si>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</si>
  <si>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</si>
  <si>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</si>
  <si>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</si>
  <si>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</si>
  <si>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</si>
  <si>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</si>
  <si>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</si>
  <si>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</si>
  <si>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</si>
  <si>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</si>
  <si>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</si>
  <si>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</si>
  <si>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</si>
  <si>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</si>
  <si>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</si>
  <si>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</si>
  <si>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</si>
  <si>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</si>
  <si>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</si>
  <si>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</si>
  <si>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</si>
  <si>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</si>
  <si>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</si>
  <si>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</si>
  <si>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</si>
  <si>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</si>
  <si>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</si>
  <si>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</si>
  <si>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</si>
  <si>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</si>
  <si>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</si>
  <si>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</si>
  <si>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</si>
  <si>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</si>
  <si>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</si>
  <si>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</si>
  <si>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</si>
  <si>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</si>
  <si>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</si>
  <si>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</si>
  <si>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</si>
  <si>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</si>
  <si>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</si>
  <si>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</si>
  <si>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</si>
  <si>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</si>
  <si>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</si>
  <si>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</si>
  <si>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</si>
  <si>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</si>
  <si>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</si>
  <si>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</si>
  <si>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</si>
  <si>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</si>
  <si>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</si>
  <si>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</si>
  <si>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</si>
  <si>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</si>
  <si>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</si>
  <si>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</si>
  <si>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</si>
  <si>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</si>
  <si>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</si>
  <si>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</si>
  <si>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</si>
  <si>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</si>
  <si>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</si>
  <si>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</si>
  <si>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</si>
  <si>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</si>
  <si>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</si>
  <si>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</si>
  <si>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</si>
  <si>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</si>
  <si>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</si>
  <si>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</si>
  <si>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</si>
  <si>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</si>
  <si>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</si>
  <si>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</si>
  <si>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</si>
  <si>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</si>
  <si>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</si>
  <si>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</si>
  <si>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</si>
  <si>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</si>
  <si>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</si>
  <si>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</si>
  <si>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</si>
  <si>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</si>
  <si>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</si>
  <si>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</si>
  <si>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</si>
  <si>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</si>
  <si>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</si>
  <si>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</si>
  <si>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</si>
  <si>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</si>
  <si>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</si>
  <si>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</si>
  <si>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</si>
  <si>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</si>
  <si>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</si>
  <si>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</si>
  <si>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</si>
  <si>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</si>
  <si>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</si>
  <si>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</si>
  <si>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</si>
  <si>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</si>
  <si>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</si>
  <si>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</si>
  <si>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</si>
  <si>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</si>
  <si>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</si>
  <si>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</si>
  <si>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</si>
  <si>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</si>
  <si>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</si>
  <si>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</si>
  <si>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</si>
  <si>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</si>
  <si>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</si>
  <si>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</si>
  <si>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</si>
  <si>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</si>
  <si>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</si>
  <si>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</si>
  <si>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</si>
  <si>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</si>
  <si>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</si>
  <si>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</si>
  <si>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</si>
  <si>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</si>
  <si>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</si>
  <si>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</si>
  <si>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</si>
  <si>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</si>
  <si>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</si>
  <si>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</si>
  <si>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</si>
  <si>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</si>
  <si>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</si>
  <si>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</si>
  <si>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</si>
  <si>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</si>
  <si>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</si>
  <si>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</si>
  <si>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</si>
  <si>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</si>
  <si>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</si>
  <si>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</si>
  <si>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</si>
  <si>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</si>
  <si>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</si>
  <si>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</si>
  <si>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</si>
  <si>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</si>
  <si>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</si>
  <si>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</si>
  <si>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</si>
  <si>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</si>
  <si>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</si>
  <si>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</si>
  <si>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</si>
  <si>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</si>
  <si>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</si>
  <si>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</si>
  <si>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</si>
  <si>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</si>
  <si>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</si>
  <si>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</si>
  <si>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</si>
  <si>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</si>
  <si>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</si>
  <si>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</si>
  <si>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</si>
  <si>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</si>
  <si>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</si>
  <si>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</si>
  <si>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</si>
  <si>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</si>
  <si>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</si>
  <si>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</si>
  <si>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</si>
  <si>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</si>
  <si>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</si>
  <si>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</si>
  <si>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</si>
  <si>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</si>
  <si>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</si>
  <si>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</si>
  <si>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</si>
  <si>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</si>
  <si>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</si>
  <si>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</si>
  <si>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</si>
  <si>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</si>
  <si>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</si>
  <si>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</si>
  <si>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</si>
  <si>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</si>
  <si>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</si>
  <si>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</si>
  <si>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</si>
  <si>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</si>
  <si>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</si>
  <si>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</si>
  <si>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</si>
  <si>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</si>
  <si>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</si>
  <si>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</si>
  <si>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</si>
  <si>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</si>
  <si>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</si>
  <si>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</si>
  <si>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</si>
  <si>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</si>
  <si>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</si>
  <si>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</si>
  <si>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</si>
  <si>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</si>
  <si>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</si>
  <si>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</si>
  <si>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</si>
  <si>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</si>
  <si>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</si>
  <si>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</si>
  <si>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</si>
  <si>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</si>
  <si>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</si>
  <si>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</si>
  <si>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</si>
  <si>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</si>
  <si>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</si>
  <si>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</si>
  <si>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</si>
  <si>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</si>
  <si>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</si>
  <si>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</si>
  <si>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</si>
  <si>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</si>
  <si>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</si>
  <si>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</si>
  <si>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</si>
  <si>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</si>
  <si>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</si>
  <si>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</si>
  <si>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</si>
  <si>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</si>
  <si>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</si>
  <si>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</si>
  <si>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</si>
  <si>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</si>
  <si>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</si>
  <si>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</si>
  <si>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</si>
  <si>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</si>
  <si>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</si>
  <si>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</si>
  <si>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</si>
  <si>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</si>
  <si>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</si>
  <si>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</si>
  <si>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</si>
  <si>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</si>
  <si>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</si>
  <si>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</si>
  <si>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</si>
  <si>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</si>
  <si>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</si>
  <si>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</si>
  <si>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</si>
  <si>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</si>
  <si>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</si>
  <si>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</si>
  <si>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</si>
  <si>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</si>
  <si>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</si>
  <si>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</si>
  <si>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</si>
  <si>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</si>
  <si>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</si>
  <si>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</si>
  <si>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</si>
  <si>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</si>
  <si>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</si>
  <si>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</si>
  <si>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</si>
  <si>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</si>
  <si>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</si>
  <si>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</si>
  <si>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</si>
  <si>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</si>
  <si>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</si>
  <si>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</si>
  <si>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</si>
  <si>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</si>
  <si>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</si>
  <si>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</si>
  <si>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</si>
  <si>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</si>
  <si>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</si>
  <si>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</si>
  <si>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</si>
  <si>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</si>
  <si>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</si>
  <si>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</si>
  <si>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</si>
  <si>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</si>
  <si>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</si>
  <si>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</si>
  <si>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</si>
  <si>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</si>
  <si>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</si>
  <si>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</si>
  <si>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</si>
  <si>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</si>
  <si>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</si>
  <si>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</si>
  <si>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</si>
  <si>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</si>
  <si>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</si>
  <si>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</si>
  <si>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</si>
  <si>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</si>
  <si>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</si>
  <si>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</si>
  <si>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</si>
  <si>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</si>
  <si>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</si>
  <si>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</si>
  <si>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</si>
  <si>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</si>
  <si>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</si>
  <si>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</si>
  <si>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</si>
  <si>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</si>
  <si>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</si>
  <si>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</si>
  <si>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</si>
  <si>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</si>
  <si>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</si>
  <si>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</si>
  <si>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</si>
  <si>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</si>
  <si>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</si>
  <si>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</si>
  <si>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</si>
  <si>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</si>
  <si>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</si>
  <si>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</si>
  <si>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</si>
  <si>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</si>
  <si>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</si>
  <si>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</si>
  <si>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</si>
  <si>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</si>
  <si>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</si>
  <si>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</si>
  <si>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</si>
  <si>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</si>
  <si>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</si>
  <si>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</si>
  <si>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</si>
  <si>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</si>
  <si>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</si>
  <si>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</si>
  <si>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</si>
  <si>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</si>
  <si>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</si>
  <si>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</si>
  <si>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</si>
  <si>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</si>
  <si>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</si>
  <si>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</si>
  <si>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</si>
  <si>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</si>
  <si>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</si>
  <si>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</si>
  <si>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</si>
  <si>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</si>
  <si>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</si>
  <si>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</si>
  <si>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</si>
  <si>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</si>
  <si>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</si>
  <si>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</si>
  <si>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</si>
  <si>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</si>
  <si>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</si>
  <si>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</si>
  <si>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</si>
  <si>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</si>
  <si>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</si>
  <si>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</si>
  <si>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</si>
  <si>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</si>
  <si>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</si>
  <si>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</si>
  <si>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</si>
  <si>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</si>
  <si>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</si>
  <si>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</si>
  <si>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</si>
  <si>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</si>
  <si>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</si>
  <si>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</si>
  <si>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</si>
  <si>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</si>
  <si>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</si>
  <si>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</si>
  <si>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</si>
  <si>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</si>
  <si>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</si>
  <si>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</si>
  <si>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</si>
  <si>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</si>
  <si>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</si>
  <si>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</si>
  <si>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</si>
  <si>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</si>
  <si>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</si>
  <si>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</si>
  <si>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</si>
  <si>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</si>
  <si>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</si>
  <si>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</si>
  <si>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</si>
  <si>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</si>
  <si>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</si>
  <si>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</si>
  <si>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</si>
  <si>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</si>
  <si>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</si>
  <si>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</si>
  <si>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</si>
  <si>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</si>
  <si>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</si>
  <si>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</si>
  <si>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</si>
  <si>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</si>
  <si>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</si>
  <si>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</si>
  <si>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</si>
  <si>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</si>
  <si>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</si>
  <si>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</si>
  <si>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</si>
  <si>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</si>
  <si>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</si>
  <si>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</si>
  <si>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</si>
  <si>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</si>
  <si>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</si>
  <si>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</si>
  <si>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</si>
  <si>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</si>
  <si>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</si>
  <si>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</si>
  <si>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</si>
  <si>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</si>
  <si>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</si>
  <si>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</si>
  <si>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</si>
  <si>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</si>
  <si>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</si>
  <si>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</si>
  <si>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</si>
  <si>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</si>
  <si>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</si>
  <si>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</si>
  <si>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</si>
  <si>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</si>
  <si>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</si>
  <si>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</si>
  <si>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</si>
  <si>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</si>
  <si>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</si>
  <si>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</si>
  <si>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</si>
  <si>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</si>
  <si>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</si>
  <si>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</si>
  <si>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</si>
  <si>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</si>
  <si>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</si>
  <si>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</si>
  <si>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</si>
  <si>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</si>
  <si>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</si>
  <si>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</si>
  <si>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</si>
  <si>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</si>
  <si>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</si>
  <si>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</si>
  <si>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</si>
  <si>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</si>
  <si>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</si>
  <si>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</si>
  <si>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</si>
  <si>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</si>
  <si>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</si>
  <si>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</si>
  <si>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</si>
  <si>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</si>
  <si>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</si>
  <si>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</si>
  <si>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</si>
  <si>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</si>
  <si>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</si>
  <si>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</si>
  <si>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</si>
  <si>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</si>
  <si>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</si>
  <si>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</si>
  <si>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</si>
  <si>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</si>
  <si>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</si>
  <si>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</si>
  <si>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</si>
  <si>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</si>
  <si>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</si>
  <si>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</si>
  <si>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</si>
  <si>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</si>
  <si>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</si>
  <si>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</si>
  <si>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</si>
  <si>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</si>
  <si>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</si>
  <si>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</si>
  <si>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</si>
  <si>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</si>
  <si>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</si>
  <si>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</si>
  <si>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</si>
  <si>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</si>
  <si>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</si>
  <si>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</si>
  <si>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</si>
  <si>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</si>
  <si>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</si>
  <si>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</si>
  <si>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</si>
  <si>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</si>
  <si>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</si>
  <si>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</si>
  <si>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</si>
  <si>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</si>
  <si>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</si>
  <si>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</si>
  <si>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</si>
  <si>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</si>
  <si>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</si>
  <si>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</si>
  <si>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</si>
  <si>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</si>
  <si>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</si>
  <si>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</si>
  <si>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</si>
  <si>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</si>
  <si>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</si>
  <si>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</si>
  <si>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</si>
  <si>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</si>
  <si>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</si>
  <si>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</si>
  <si>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</si>
  <si>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</si>
  <si>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</si>
  <si>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</si>
  <si>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</si>
  <si>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</si>
  <si>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</si>
  <si>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</si>
  <si>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</si>
  <si>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</si>
  <si>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</si>
  <si>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</si>
  <si>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</si>
  <si>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</si>
  <si>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</si>
  <si>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</si>
  <si>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</si>
  <si>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</si>
  <si>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</si>
  <si>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</si>
  <si>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</si>
  <si>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</si>
  <si>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</si>
  <si>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</si>
  <si>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</si>
  <si>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</si>
  <si>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</si>
  <si>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</si>
  <si>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</si>
  <si>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</si>
  <si>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</si>
  <si>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</si>
  <si>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</si>
  <si>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</si>
  <si>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</si>
  <si>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</si>
  <si>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</si>
  <si>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</si>
  <si>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</si>
  <si>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</si>
  <si>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</si>
  <si>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</si>
  <si>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</si>
  <si>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</si>
  <si>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</si>
  <si>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</si>
  <si>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</si>
  <si>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</si>
  <si>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</si>
  <si>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</si>
  <si>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</si>
  <si>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</si>
  <si>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</si>
  <si>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</si>
  <si>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</si>
  <si>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</si>
  <si>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</si>
  <si>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</si>
  <si>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</si>
  <si>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</si>
  <si>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</si>
  <si>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</si>
  <si>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</si>
  <si>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</si>
  <si>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</si>
  <si>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</si>
  <si>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</si>
  <si>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</si>
  <si>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</si>
  <si>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</si>
  <si>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</si>
  <si>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</si>
  <si>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</si>
  <si>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</si>
  <si>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</si>
  <si>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</si>
  <si>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</si>
  <si>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</si>
  <si>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</si>
  <si>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</si>
  <si>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</si>
  <si>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</si>
  <si>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</si>
  <si>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</si>
  <si>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</si>
  <si>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</si>
  <si>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</si>
  <si>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</si>
  <si>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</si>
  <si>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</si>
  <si>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</si>
  <si>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</si>
  <si>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</si>
  <si>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</si>
  <si>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</si>
  <si>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</si>
  <si>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</si>
  <si>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</si>
  <si>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</si>
  <si>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</si>
  <si>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</si>
  <si>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</si>
  <si>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</si>
  <si>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</si>
  <si>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</si>
  <si>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</si>
  <si>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</si>
  <si>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</si>
  <si>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</si>
  <si>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</si>
  <si>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</si>
  <si>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</si>
  <si>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</si>
  <si>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</si>
  <si>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</si>
  <si>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</si>
  <si>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</si>
  <si>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</si>
  <si>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</si>
  <si>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</si>
  <si>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</si>
  <si>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</si>
  <si>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</si>
  <si>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</si>
  <si>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</si>
  <si>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</si>
  <si>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</si>
  <si>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</si>
  <si>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</si>
  <si>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</si>
  <si>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</si>
  <si>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</si>
  <si>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</si>
  <si>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</si>
  <si>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</si>
  <si>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</si>
  <si>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</si>
  <si>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</si>
  <si>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</si>
  <si>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</si>
  <si>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</si>
  <si>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</si>
  <si>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</si>
  <si>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</si>
  <si>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</si>
  <si>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</si>
  <si>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</si>
  <si>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</si>
  <si>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</si>
  <si>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</si>
  <si>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</si>
  <si>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</si>
  <si>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</si>
  <si>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</si>
  <si>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</si>
  <si>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</si>
  <si>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</si>
  <si>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</si>
  <si>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</si>
  <si>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</si>
  <si>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</si>
  <si>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</si>
  <si>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</si>
  <si>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</si>
  <si>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</si>
  <si>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</si>
  <si>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</si>
  <si>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</si>
  <si>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</si>
  <si>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</si>
  <si>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</si>
  <si>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</si>
  <si>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</si>
  <si>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</si>
  <si>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</si>
  <si>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</si>
  <si>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</si>
  <si>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</si>
  <si>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</si>
  <si>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</si>
  <si>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</si>
  <si>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</si>
  <si>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</si>
  <si>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</si>
  <si>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</si>
  <si>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</si>
  <si>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</si>
  <si>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</si>
  <si>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</si>
  <si>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</si>
  <si>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</si>
  <si>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</si>
  <si>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</si>
  <si>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</si>
  <si>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</si>
  <si>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</si>
  <si>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</si>
  <si>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</si>
  <si>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</si>
  <si>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</si>
  <si>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</si>
  <si>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</si>
  <si>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</si>
  <si>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</si>
  <si>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</si>
  <si>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</si>
  <si>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</si>
  <si>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</si>
  <si>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</si>
  <si>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</si>
  <si>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</si>
  <si>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</si>
  <si>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</si>
  <si>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</si>
  <si>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</si>
  <si>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</si>
  <si>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</si>
  <si>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</si>
  <si>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</si>
  <si>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</si>
  <si>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</si>
  <si>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</si>
  <si>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</si>
  <si>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</si>
  <si>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</si>
  <si>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</si>
  <si>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</si>
  <si>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</si>
  <si>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</si>
  <si>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</si>
  <si>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</si>
  <si>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</si>
  <si>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</si>
  <si>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</si>
  <si>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</si>
  <si>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</si>
  <si>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</si>
  <si>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</si>
  <si>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</si>
  <si>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</si>
  <si>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</si>
  <si>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</si>
  <si>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</si>
  <si>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</si>
  <si>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</si>
  <si>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</si>
  <si>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</si>
  <si>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</si>
  <si>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</si>
  <si>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</si>
  <si>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</si>
  <si>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</si>
  <si>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</si>
  <si>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</si>
  <si>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</si>
  <si>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</si>
  <si>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</si>
  <si>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</si>
  <si>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</si>
  <si>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</si>
  <si>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</si>
  <si>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</si>
  <si>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</si>
  <si>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</si>
  <si>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</si>
  <si>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</si>
  <si>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</si>
  <si>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</si>
  <si>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</si>
  <si>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</si>
  <si>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</si>
  <si>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</si>
  <si>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</si>
  <si>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</si>
  <si>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</si>
  <si>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</si>
  <si>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</si>
  <si>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</si>
  <si>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</si>
  <si>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</si>
  <si>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</si>
  <si>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</si>
  <si>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</si>
  <si>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</si>
  <si>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</si>
  <si>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</si>
  <si>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</si>
  <si>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</si>
  <si>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</si>
  <si>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</si>
  <si>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</si>
  <si>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</si>
  <si>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</si>
  <si>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</si>
  <si>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</si>
  <si>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</si>
  <si>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</si>
  <si>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</si>
  <si>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</si>
  <si>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</si>
  <si>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</si>
  <si>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</si>
  <si>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</si>
  <si>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</si>
  <si>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</si>
  <si>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</si>
  <si>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</si>
  <si>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</si>
  <si>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</si>
  <si>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</si>
  <si>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</si>
  <si>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</si>
  <si>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</si>
  <si>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</si>
  <si>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</si>
  <si>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</si>
  <si>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</si>
  <si>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</si>
  <si>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</si>
  <si>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</si>
  <si>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</si>
  <si>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</si>
  <si>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</si>
  <si>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</si>
  <si>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</si>
  <si>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</si>
  <si>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</si>
  <si>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</si>
  <si>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</si>
  <si>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</si>
  <si>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</si>
  <si>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</si>
  <si>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</si>
  <si>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</si>
  <si>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</si>
  <si>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</si>
  <si>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</si>
  <si>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</si>
  <si>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</si>
  <si>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</si>
  <si>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</si>
  <si>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</si>
  <si>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</si>
  <si>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</si>
  <si>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</si>
  <si>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</si>
  <si>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</si>
  <si>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</si>
  <si>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</si>
  <si>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</si>
  <si>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</si>
  <si>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</si>
  <si>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</si>
  <si>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</si>
  <si>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</si>
  <si>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</si>
  <si>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</si>
  <si>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</si>
  <si>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</si>
  <si>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</si>
  <si>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</si>
  <si>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</si>
  <si>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</si>
  <si>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</si>
  <si>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</si>
  <si>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</si>
  <si>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</si>
  <si>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</si>
  <si>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</si>
  <si>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</si>
  <si>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</si>
  <si>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</si>
  <si>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</si>
  <si>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</si>
  <si>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</si>
  <si>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</si>
  <si>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</si>
  <si>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</si>
  <si>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</si>
  <si>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</si>
  <si>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</si>
  <si>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</si>
  <si>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</si>
  <si>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</si>
  <si>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</si>
  <si>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</si>
  <si>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</si>
  <si>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</si>
  <si>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</si>
  <si>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</si>
  <si>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</si>
  <si>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</si>
  <si>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</si>
  <si>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</si>
  <si>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</si>
  <si>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</si>
  <si>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</si>
  <si>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</si>
  <si>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</si>
  <si>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</si>
  <si>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</si>
  <si>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</si>
  <si>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</si>
  <si>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</si>
  <si>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</si>
  <si>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</si>
  <si>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</si>
  <si>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</si>
  <si>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</si>
  <si>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</si>
  <si>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</si>
  <si>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</si>
  <si>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</si>
  <si>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</si>
  <si>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</si>
  <si>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</si>
  <si>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</si>
  <si>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</si>
  <si>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</si>
  <si>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</si>
  <si>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</si>
  <si>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</si>
  <si>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</si>
  <si>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</si>
  <si>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</si>
  <si>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</si>
  <si>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</si>
  <si>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</si>
  <si>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</si>
  <si>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</si>
  <si>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</si>
  <si>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</si>
  <si>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</si>
  <si>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</si>
  <si>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</si>
  <si>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</si>
  <si>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</si>
  <si>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</si>
  <si>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</si>
  <si>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</si>
  <si>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</si>
  <si>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</si>
  <si>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</si>
  <si>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</si>
  <si>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</si>
  <si>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</si>
  <si>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</si>
  <si>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</si>
  <si>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</si>
  <si>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</si>
  <si>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</si>
  <si>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</si>
  <si>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</si>
  <si>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</si>
  <si>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</si>
  <si>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</si>
  <si>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</si>
  <si>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</si>
  <si>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</si>
  <si>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</si>
  <si>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</si>
  <si>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</si>
  <si>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</si>
  <si>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</si>
  <si>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</si>
  <si>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</si>
  <si>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</si>
  <si>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</si>
  <si>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</si>
  <si>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</si>
  <si>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</si>
  <si>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</si>
  <si>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</si>
  <si>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</si>
  <si>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</si>
  <si>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</si>
  <si>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</si>
  <si>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</si>
  <si>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</si>
  <si>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</si>
  <si>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</si>
  <si>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</si>
  <si>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</si>
  <si>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</si>
  <si>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</si>
  <si>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</si>
  <si>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</si>
  <si>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</si>
  <si>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</si>
  <si>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</si>
  <si>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</si>
  <si>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</si>
  <si>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</si>
  <si>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</si>
  <si>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</si>
  <si>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</si>
  <si>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</si>
  <si>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</si>
  <si>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</si>
  <si>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</si>
  <si>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</si>
  <si>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</si>
  <si>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</si>
  <si>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</si>
  <si>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</si>
  <si>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</si>
  <si>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</si>
  <si>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</si>
  <si>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</si>
  <si>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</si>
  <si>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</si>
  <si>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</si>
  <si>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</si>
  <si>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</si>
  <si>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</si>
  <si>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</si>
  <si>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</si>
  <si>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</si>
  <si>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</si>
  <si>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</si>
  <si>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</si>
  <si>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</si>
  <si>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</si>
  <si>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</si>
  <si>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</si>
  <si>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</si>
  <si>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</si>
  <si>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</si>
  <si>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</si>
  <si>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</si>
  <si>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</si>
  <si>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</si>
  <si>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</si>
  <si>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</si>
  <si>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</si>
  <si>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</si>
  <si>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</si>
  <si>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</si>
  <si>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</si>
  <si>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</si>
  <si>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</si>
  <si>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</si>
  <si>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</si>
  <si>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</si>
  <si>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</si>
  <si>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</si>
  <si>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</si>
  <si>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</si>
  <si>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</si>
  <si>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</si>
  <si>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</si>
  <si>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</si>
  <si>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</si>
  <si>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</si>
  <si>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</si>
  <si>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</si>
  <si>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</si>
  <si>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</si>
  <si>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</si>
  <si>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</si>
  <si>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</si>
  <si>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</si>
  <si>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</si>
  <si>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</si>
  <si>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</si>
  <si>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</si>
  <si>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</si>
  <si>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</si>
  <si>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</si>
  <si>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</si>
  <si>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</si>
  <si>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</si>
  <si>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</si>
  <si>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</si>
  <si>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</si>
  <si>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</si>
  <si>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</si>
  <si>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</si>
  <si>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</si>
  <si>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</si>
  <si>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</si>
  <si>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</si>
  <si>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</si>
  <si>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</si>
  <si>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</si>
  <si>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</si>
  <si>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</si>
  <si>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</si>
  <si>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</si>
  <si>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</si>
  <si>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</si>
  <si>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</si>
  <si>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</si>
  <si>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</si>
  <si>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</si>
  <si>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</si>
  <si>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</si>
  <si>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</si>
  <si>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</si>
  <si>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</si>
  <si>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</si>
  <si>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</si>
  <si>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</si>
  <si>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</si>
  <si>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</si>
  <si>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</si>
  <si>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</si>
  <si>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</si>
  <si>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</si>
  <si>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</si>
  <si>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</si>
  <si>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</si>
  <si>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</si>
  <si>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</si>
  <si>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</si>
  <si>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</si>
  <si>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</si>
  <si>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</si>
  <si>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</si>
  <si>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</si>
  <si>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</si>
  <si>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</si>
  <si>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</si>
  <si>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</si>
  <si>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</si>
  <si>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</si>
  <si>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</si>
  <si>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</si>
  <si>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</si>
  <si>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</si>
  <si>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</si>
  <si>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</si>
  <si>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</si>
  <si>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</si>
  <si>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</si>
  <si>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</si>
  <si>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</si>
  <si>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</si>
  <si>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</si>
  <si>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</si>
  <si>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</si>
  <si>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</si>
  <si>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</si>
  <si>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</si>
  <si>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</si>
  <si>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</si>
  <si>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</si>
  <si>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</si>
  <si>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</si>
  <si>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</si>
  <si>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</si>
  <si>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</si>
  <si>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</si>
  <si>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</si>
  <si>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</si>
  <si>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</si>
  <si>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</si>
  <si>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</si>
  <si>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</si>
  <si>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</si>
  <si>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</si>
  <si>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</si>
  <si>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</si>
  <si>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</si>
  <si>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</si>
  <si>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</si>
  <si>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</si>
  <si>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</si>
  <si>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</si>
  <si>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</si>
  <si>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</si>
  <si>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</si>
  <si>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</si>
  <si>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</si>
  <si>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</si>
  <si>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</si>
  <si>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</si>
  <si>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</si>
  <si>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</si>
  <si>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</si>
  <si>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</si>
  <si>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</si>
  <si>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</si>
  <si>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</si>
  <si>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</si>
  <si>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</si>
  <si>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</si>
  <si>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</si>
  <si>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</si>
  <si>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</si>
  <si>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</si>
  <si>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</si>
  <si>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</si>
  <si>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</si>
  <si>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</si>
  <si>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</si>
  <si>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</si>
  <si>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</si>
  <si>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</si>
  <si>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</si>
  <si>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</si>
  <si>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</si>
  <si>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</si>
  <si>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</si>
  <si>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</si>
  <si>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</si>
  <si>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</si>
  <si>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</si>
  <si>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</si>
  <si>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</si>
  <si>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</si>
  <si>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</si>
  <si>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</si>
  <si>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</si>
  <si>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</si>
  <si>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</si>
  <si>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</si>
  <si>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</si>
  <si>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</si>
  <si>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</si>
  <si>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</si>
  <si>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</si>
  <si>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</si>
  <si>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</si>
  <si>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</si>
  <si>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</si>
  <si>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</si>
  <si>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</si>
  <si>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</si>
  <si>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</si>
  <si>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</si>
  <si>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</si>
  <si>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</si>
  <si>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</si>
  <si>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</si>
  <si>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</si>
  <si>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</si>
  <si>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</si>
  <si>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</si>
  <si>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</si>
  <si>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</si>
  <si>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</si>
  <si>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</si>
  <si>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</si>
  <si>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</si>
  <si>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</si>
  <si>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</si>
  <si>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</si>
  <si>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</si>
  <si>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</si>
  <si>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</si>
  <si>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</si>
  <si>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</si>
  <si>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</si>
  <si>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</si>
  <si>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</si>
  <si>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</si>
  <si>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</si>
  <si>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</si>
  <si>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</si>
  <si>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</si>
  <si>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</si>
  <si>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</si>
  <si>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</si>
  <si>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</si>
  <si>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</si>
  <si>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</si>
  <si>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</si>
  <si>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</si>
  <si>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</si>
  <si>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</si>
  <si>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</si>
  <si>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</si>
  <si>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</si>
  <si>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</si>
  <si>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</si>
  <si>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</si>
  <si>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</si>
  <si>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</si>
  <si>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</si>
  <si>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</si>
  <si>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</si>
  <si>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</si>
  <si>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</si>
  <si>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</si>
  <si>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</si>
  <si>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</si>
  <si>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</si>
  <si>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</si>
  <si>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</si>
  <si>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</si>
  <si>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</si>
  <si>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</si>
  <si>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</si>
  <si>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</si>
  <si>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</si>
  <si>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</si>
  <si>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</si>
  <si>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</si>
  <si>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</si>
  <si>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</si>
  <si>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</si>
  <si>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</si>
  <si>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</si>
  <si>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</si>
  <si>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</si>
  <si>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</si>
  <si>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</si>
  <si>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</si>
  <si>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</si>
  <si>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</si>
  <si>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</si>
  <si>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</si>
  <si>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</si>
  <si>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</si>
  <si>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</si>
  <si>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</si>
  <si>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</si>
  <si>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</si>
  <si>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</si>
  <si>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</si>
  <si>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</si>
  <si>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</si>
  <si>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</si>
  <si>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</si>
  <si>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</si>
  <si>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</si>
  <si>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</si>
  <si>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</si>
  <si>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</si>
  <si>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</si>
  <si>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</si>
  <si>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</si>
  <si>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</si>
  <si>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</si>
  <si>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</si>
  <si>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</si>
  <si>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</si>
  <si>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</si>
  <si>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</si>
  <si>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</si>
  <si>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</si>
  <si>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</si>
  <si>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</si>
  <si>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</si>
  <si>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</si>
  <si>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</si>
  <si>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</si>
  <si>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</si>
  <si>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</si>
  <si>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</si>
  <si>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</si>
  <si>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</si>
  <si>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</si>
  <si>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</si>
  <si>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</si>
  <si>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</si>
  <si>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</si>
  <si>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</si>
  <si>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</si>
  <si>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</si>
  <si>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</si>
  <si>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</si>
  <si>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</si>
  <si>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</si>
  <si>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</si>
  <si>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</si>
  <si>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</si>
  <si>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</si>
  <si>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</si>
  <si>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</si>
  <si>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</si>
  <si>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</si>
  <si>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</si>
  <si>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</si>
  <si>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</si>
  <si>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</si>
  <si>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</si>
  <si>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</si>
  <si>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</si>
  <si>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</si>
  <si>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</si>
  <si>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</si>
  <si>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</si>
  <si>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</si>
  <si>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</si>
  <si>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</si>
  <si>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</si>
  <si>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</si>
  <si>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</si>
  <si>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</si>
  <si>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</si>
  <si>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</si>
  <si>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</si>
  <si>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</si>
  <si>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</si>
  <si>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</si>
  <si>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</si>
  <si>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</si>
  <si>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</si>
  <si>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</si>
  <si>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</si>
  <si>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</si>
  <si>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</si>
  <si>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</si>
  <si>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</si>
  <si>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</si>
  <si>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</si>
  <si>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</si>
  <si>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</si>
  <si>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</si>
  <si>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</si>
  <si>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</si>
  <si>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</si>
  <si>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</si>
  <si>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</si>
  <si>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</si>
  <si>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</si>
  <si>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</si>
  <si>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</si>
  <si>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</si>
  <si>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</si>
  <si>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</si>
  <si>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</si>
  <si>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</si>
  <si>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</si>
  <si>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</si>
  <si>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</si>
  <si>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</si>
  <si>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</si>
  <si>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</si>
  <si>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</si>
  <si>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</si>
  <si>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</si>
  <si>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</si>
  <si>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</si>
  <si>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</si>
  <si>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</si>
  <si>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</si>
  <si>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</si>
  <si>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</si>
  <si>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</si>
  <si>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</si>
  <si>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</si>
  <si>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</si>
  <si>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</si>
  <si>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</si>
  <si>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</si>
  <si>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</si>
  <si>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</si>
  <si>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</si>
  <si>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</si>
  <si>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</si>
  <si>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</si>
  <si>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</si>
  <si>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</si>
  <si>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</si>
  <si>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</si>
  <si>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</si>
  <si>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</si>
  <si>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</si>
  <si>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</si>
  <si>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</si>
  <si>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</si>
  <si>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</si>
  <si>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</si>
  <si>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</si>
  <si>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</si>
  <si>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</si>
  <si>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</si>
  <si>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</si>
  <si>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</si>
  <si>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</si>
  <si>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</si>
  <si>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</si>
  <si>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</si>
  <si>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</si>
  <si>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</si>
  <si>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</si>
  <si>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</si>
  <si>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</si>
  <si>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</si>
  <si>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</si>
  <si>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</si>
  <si>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</si>
  <si>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</si>
  <si>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</si>
  <si>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</si>
  <si>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</si>
  <si>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</si>
  <si>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</si>
  <si>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</si>
  <si>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</si>
  <si>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</si>
  <si>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</si>
  <si>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</si>
  <si>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</si>
  <si>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</si>
  <si>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</si>
  <si>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</si>
  <si>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</si>
  <si>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</si>
  <si>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</si>
  <si>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</si>
  <si>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</si>
  <si>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</si>
  <si>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</si>
  <si>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</si>
  <si>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</si>
  <si>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</si>
  <si>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</si>
  <si>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</si>
  <si>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</si>
  <si>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</si>
  <si>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</si>
  <si>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</si>
  <si>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</si>
  <si>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</si>
  <si>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</si>
  <si>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</si>
  <si>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</si>
  <si>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</si>
  <si>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</si>
  <si>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</si>
  <si>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</si>
  <si>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</si>
  <si>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</si>
  <si>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</si>
  <si>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</si>
  <si>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</si>
  <si>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</si>
  <si>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</si>
  <si>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</si>
  <si>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</si>
  <si>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</si>
  <si>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</si>
  <si>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</si>
  <si>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</si>
  <si>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</si>
  <si>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</si>
  <si>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</si>
  <si>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</si>
  <si>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</si>
  <si>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</si>
  <si>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</si>
  <si>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</si>
  <si>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</si>
  <si>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</si>
  <si>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</si>
  <si>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</si>
  <si>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</si>
  <si>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</si>
  <si>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</si>
  <si>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</si>
  <si>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</si>
  <si>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</si>
  <si>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</si>
  <si>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</si>
  <si>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</si>
  <si>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</si>
  <si>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</si>
  <si>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</si>
  <si>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</si>
  <si>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</si>
  <si>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</si>
  <si>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</si>
  <si>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</si>
  <si>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</si>
  <si>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</si>
  <si>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</si>
  <si>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</si>
  <si>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</si>
  <si>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</si>
  <si>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</si>
  <si>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</si>
  <si>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</si>
  <si>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</si>
  <si>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</si>
  <si>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</si>
  <si>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</si>
  <si>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</si>
  <si>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</si>
  <si>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</si>
  <si>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</si>
  <si>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</si>
  <si>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</si>
  <si>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</si>
  <si>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</si>
  <si>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</si>
  <si>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</si>
  <si>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</si>
  <si>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</si>
  <si>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</si>
  <si>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</si>
  <si>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</si>
  <si>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</si>
  <si>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</si>
  <si>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</si>
  <si>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</si>
  <si>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</si>
  <si>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</si>
  <si>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</si>
  <si>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</si>
  <si>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</si>
  <si>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</si>
  <si>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</si>
  <si>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</si>
  <si>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</si>
  <si>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</si>
  <si>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</si>
  <si>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</si>
  <si>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</si>
  <si>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</si>
  <si>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</si>
  <si>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</si>
  <si>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</si>
  <si>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</si>
  <si>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</si>
  <si>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</si>
  <si>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</si>
  <si>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</si>
  <si>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</si>
  <si>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</si>
  <si>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</si>
  <si>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</si>
  <si>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</si>
  <si>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</si>
  <si>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</si>
  <si>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</si>
  <si>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</si>
  <si>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</si>
  <si>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</si>
  <si>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</si>
  <si>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</si>
  <si>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</si>
  <si>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</si>
  <si>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</si>
  <si>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</si>
  <si>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</si>
  <si>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</si>
  <si>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</si>
  <si>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</si>
  <si>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</si>
  <si>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</si>
  <si>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</si>
  <si>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</si>
  <si>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</si>
  <si>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</si>
  <si>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</si>
  <si>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</si>
  <si>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</si>
  <si>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</si>
  <si>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</si>
  <si>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</si>
  <si>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</si>
  <si>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</si>
  <si>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</si>
  <si>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</si>
  <si>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</si>
  <si>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</si>
  <si>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</si>
  <si>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</si>
  <si>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</si>
  <si>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</si>
  <si>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</si>
  <si>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</si>
  <si>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</si>
  <si>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</si>
  <si>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</si>
  <si>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</si>
  <si>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</si>
  <si>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</si>
  <si>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</si>
  <si>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</si>
  <si>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</si>
  <si>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</si>
  <si>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</si>
  <si>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</si>
  <si>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</si>
  <si>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</si>
  <si>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</si>
  <si>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</si>
  <si>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</si>
  <si>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</si>
  <si>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</si>
  <si>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</si>
  <si>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</si>
  <si>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</si>
  <si>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</si>
  <si>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</si>
  <si>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</si>
  <si>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</si>
  <si>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</si>
  <si>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</si>
  <si>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</si>
  <si>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</si>
  <si>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</si>
  <si>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</si>
  <si>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</si>
  <si>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</si>
  <si>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</si>
  <si>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</si>
  <si>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</si>
  <si>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</si>
  <si>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</si>
  <si>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</si>
  <si>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</si>
  <si>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</si>
  <si>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</si>
  <si>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</si>
  <si>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</si>
  <si>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</si>
  <si>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</si>
  <si>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</si>
  <si>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</si>
  <si>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</si>
  <si>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</si>
  <si>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</si>
  <si>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</si>
  <si>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</si>
  <si>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</si>
  <si>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</si>
  <si>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</si>
  <si>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</si>
  <si>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</si>
  <si>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</si>
  <si>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</si>
  <si>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</si>
  <si>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</si>
  <si>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</si>
  <si>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</si>
  <si>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</si>
  <si>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</si>
  <si>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</si>
  <si>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</si>
  <si>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</si>
  <si>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</si>
  <si>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</si>
  <si>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</si>
  <si>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</si>
  <si>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</si>
  <si>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</si>
  <si>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</si>
  <si>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</si>
  <si>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</si>
  <si>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</si>
  <si>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</si>
  <si>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</si>
  <si>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</si>
  <si>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</si>
  <si>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</si>
  <si>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</si>
  <si>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</si>
  <si>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</si>
  <si>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</si>
  <si>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</si>
  <si>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</si>
  <si>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</si>
  <si>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</si>
  <si>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</si>
  <si>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</si>
  <si>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</si>
  <si>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</si>
  <si>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</si>
  <si>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</si>
  <si>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</si>
  <si>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</si>
  <si>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</si>
  <si>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</si>
  <si>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</si>
  <si>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</si>
  <si>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</si>
  <si>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</si>
  <si>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</si>
  <si>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</si>
  <si>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</si>
  <si>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</si>
  <si>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</si>
  <si>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</si>
  <si>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</si>
  <si>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</si>
  <si>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</si>
  <si>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</si>
  <si>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</si>
  <si>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</si>
  <si>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</si>
  <si>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</si>
  <si>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</si>
  <si>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</si>
  <si>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</si>
  <si>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</si>
  <si>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</si>
  <si>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</si>
  <si>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</si>
  <si>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</si>
  <si>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</si>
  <si>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</si>
  <si>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</si>
  <si>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</si>
  <si>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</si>
  <si>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</si>
  <si>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</si>
  <si>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</si>
  <si>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</si>
  <si>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</si>
  <si>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</si>
  <si>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</si>
  <si>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</si>
  <si>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</si>
  <si>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</si>
  <si>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</si>
  <si>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</si>
  <si>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</si>
  <si>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</si>
  <si>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</si>
  <si>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</si>
  <si>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</si>
  <si>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</si>
  <si>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</si>
  <si>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</si>
  <si>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</si>
  <si>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</si>
  <si>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</si>
  <si>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</si>
  <si>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</si>
  <si>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</si>
  <si>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</si>
  <si>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</si>
  <si>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</si>
  <si>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</si>
  <si>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</si>
  <si>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</si>
  <si>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</si>
  <si>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</si>
  <si>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</si>
  <si>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</si>
  <si>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</si>
  <si>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</si>
  <si>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</si>
  <si>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</si>
  <si>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</si>
  <si>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</si>
  <si>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</si>
  <si>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</si>
  <si>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</si>
  <si>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</si>
  <si>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</si>
  <si>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</si>
  <si>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</si>
  <si>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</si>
  <si>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</si>
  <si>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</si>
  <si>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</si>
  <si>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</si>
  <si>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</si>
  <si>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</si>
  <si>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</si>
  <si>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</si>
  <si>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</si>
  <si>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</si>
  <si>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</si>
  <si>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</si>
  <si>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</si>
  <si>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</si>
  <si>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</si>
  <si>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</si>
  <si>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</si>
  <si>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</si>
  <si>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</si>
  <si>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</si>
  <si>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</si>
  <si>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</si>
  <si>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</si>
  <si>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</si>
  <si>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</si>
  <si>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</si>
  <si>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</si>
  <si>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</si>
  <si>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</si>
  <si>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</si>
  <si>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</si>
  <si>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</si>
  <si>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</si>
  <si>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</si>
  <si>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</si>
  <si>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</si>
  <si>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</si>
  <si>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</si>
  <si>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</si>
  <si>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</si>
  <si>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</si>
  <si>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</si>
  <si>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</si>
  <si>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</si>
  <si>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</si>
  <si>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</si>
  <si>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</si>
  <si>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</si>
  <si>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</si>
  <si>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</si>
  <si>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</si>
  <si>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</si>
  <si>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</si>
  <si>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</si>
  <si>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</si>
  <si>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</si>
  <si>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</si>
  <si>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</si>
  <si>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</si>
  <si>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</si>
  <si>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</si>
  <si>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</si>
  <si>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</si>
  <si>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</si>
  <si>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</si>
  <si>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</si>
  <si>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</si>
  <si>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</si>
  <si>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</si>
  <si>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</si>
  <si>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</si>
  <si>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</si>
  <si>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</si>
  <si>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</si>
  <si>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</si>
  <si>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</si>
  <si>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</si>
  <si>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</si>
  <si>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</si>
  <si>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</si>
  <si>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</si>
  <si>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</si>
  <si>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</si>
  <si>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</si>
  <si>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</si>
  <si>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</si>
  <si>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</si>
  <si>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</si>
  <si>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</si>
  <si>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</si>
  <si>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</si>
  <si>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</si>
  <si>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</si>
  <si>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</si>
  <si>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</si>
  <si>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</si>
  <si>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</si>
  <si>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</si>
  <si>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</si>
  <si>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</si>
  <si>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</si>
  <si>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</si>
  <si>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</si>
  <si>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</si>
  <si>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</si>
  <si>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</si>
  <si>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</si>
  <si>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</si>
  <si>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</si>
  <si>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</si>
  <si>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</si>
  <si>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</si>
  <si>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</si>
  <si>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</si>
  <si>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</si>
  <si>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</si>
  <si>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</si>
  <si>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</si>
  <si>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</si>
  <si>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</si>
  <si>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</si>
  <si>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</si>
  <si>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</si>
  <si>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</si>
  <si>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</si>
  <si>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</si>
  <si>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</si>
  <si>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</si>
  <si>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</si>
  <si>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</si>
  <si>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</si>
  <si>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</si>
  <si>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</si>
  <si>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</si>
  <si>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</si>
  <si>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</si>
  <si>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</si>
  <si>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</si>
  <si>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</si>
  <si>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</si>
  <si>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</si>
  <si>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</si>
  <si>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</si>
  <si>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</si>
  <si>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</si>
  <si>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</si>
  <si>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</si>
  <si>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</si>
  <si>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</si>
  <si>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</si>
  <si>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</si>
  <si>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</si>
  <si>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</si>
  <si>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</si>
  <si>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</si>
  <si>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</si>
  <si>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</si>
  <si>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</si>
  <si>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</si>
  <si>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</si>
  <si>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</si>
  <si>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</si>
  <si>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</si>
  <si>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</si>
  <si>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</si>
  <si>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</si>
  <si>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</si>
  <si>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</si>
  <si>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</si>
  <si>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</si>
  <si>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</si>
  <si>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</si>
  <si>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</si>
  <si>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</si>
  <si>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</si>
  <si>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</si>
  <si>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</si>
  <si>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</si>
  <si>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</si>
  <si>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</si>
  <si>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</si>
  <si>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</si>
  <si>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</si>
  <si>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</si>
  <si>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</si>
  <si>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</si>
  <si>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</si>
  <si>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</si>
  <si>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</si>
  <si>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</si>
  <si>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</si>
  <si>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</si>
  <si>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</si>
  <si>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</si>
  <si>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</si>
  <si>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</si>
  <si>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</si>
  <si>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</si>
  <si>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</si>
  <si>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</si>
  <si>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</si>
  <si>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</si>
  <si>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</si>
  <si>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</si>
  <si>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</si>
  <si>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</si>
  <si>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</si>
  <si>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</si>
  <si>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</si>
  <si>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</si>
  <si>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</si>
  <si>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</si>
  <si>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</si>
  <si>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</si>
  <si>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</si>
  <si>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</si>
  <si>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</si>
  <si>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</si>
  <si>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</si>
  <si>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</si>
  <si>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</si>
  <si>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</si>
  <si>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</si>
  <si>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</si>
  <si>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</si>
  <si>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</si>
  <si>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</si>
  <si>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</si>
  <si>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</si>
  <si>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</si>
  <si>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</si>
  <si>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</si>
  <si>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</si>
  <si>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</si>
  <si>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</si>
  <si>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</si>
  <si>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</si>
  <si>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</si>
  <si>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</si>
  <si>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</si>
  <si>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</si>
  <si>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</si>
  <si>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</si>
  <si>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</si>
  <si>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</si>
  <si>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</si>
  <si>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</si>
  <si>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</si>
  <si>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</si>
  <si>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</si>
  <si>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</si>
  <si>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</si>
  <si>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</si>
  <si>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</si>
  <si>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</si>
  <si>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</si>
  <si>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</si>
  <si>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</si>
  <si>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</si>
  <si>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</si>
  <si>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</si>
  <si>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</si>
  <si>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</si>
  <si>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</si>
  <si>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</si>
  <si>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</si>
  <si>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</si>
  <si>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</si>
  <si>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</si>
  <si>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</si>
  <si>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</si>
  <si>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</si>
  <si>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</si>
  <si>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</si>
  <si>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</si>
  <si>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</si>
  <si>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</si>
  <si>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</si>
  <si>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</si>
  <si>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</si>
  <si>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</si>
  <si>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</si>
  <si>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</si>
  <si>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</si>
  <si>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</si>
  <si>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</si>
  <si>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</si>
  <si>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</si>
  <si>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</si>
  <si>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</si>
  <si>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</si>
  <si>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</si>
  <si>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</si>
  <si>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</si>
  <si>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</si>
  <si>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</si>
  <si>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</si>
  <si>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</si>
  <si>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</si>
  <si>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</si>
  <si>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</si>
  <si>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</si>
  <si>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</si>
  <si>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</si>
  <si>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</si>
  <si>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</si>
  <si>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</si>
  <si>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</si>
  <si>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</si>
  <si>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</si>
  <si>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</si>
  <si>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</si>
  <si>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</si>
  <si>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</si>
  <si>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</si>
  <si>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</si>
  <si>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</si>
  <si>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</si>
  <si>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</si>
  <si>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</si>
  <si>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</si>
  <si>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</si>
  <si>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</si>
  <si>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</si>
  <si>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</si>
  <si>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</si>
  <si>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</si>
  <si>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</si>
  <si>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</si>
  <si>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</si>
  <si>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</si>
  <si>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</si>
  <si>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</si>
  <si>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</si>
  <si>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</si>
  <si>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</si>
  <si>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</si>
  <si>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</si>
  <si>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</si>
  <si>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</si>
  <si>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</si>
  <si>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</si>
  <si>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</si>
  <si>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</si>
  <si>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</si>
  <si>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</si>
  <si>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</si>
  <si>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</si>
  <si>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</si>
  <si>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</si>
  <si>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</si>
  <si>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</si>
  <si>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</si>
  <si>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</si>
  <si>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</si>
  <si>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</si>
  <si>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</si>
  <si>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</si>
  <si>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</si>
  <si>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</si>
  <si>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</si>
  <si>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</si>
  <si>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</si>
  <si>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</si>
  <si>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</si>
  <si>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</si>
  <si>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</si>
  <si>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</si>
  <si>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</si>
  <si>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</si>
  <si>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</si>
  <si>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</si>
  <si>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</si>
  <si>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</si>
  <si>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</si>
  <si>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</si>
  <si>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</si>
  <si>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</si>
  <si>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</si>
  <si>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</si>
  <si>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</si>
  <si>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</si>
  <si>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</si>
  <si>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</si>
  <si>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</si>
  <si>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</si>
  <si>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</si>
  <si>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</si>
  <si>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</si>
  <si>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</si>
  <si>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</si>
  <si>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</si>
  <si>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</si>
  <si>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</si>
  <si>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</si>
  <si>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</si>
  <si>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</si>
  <si>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</si>
  <si>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</si>
  <si>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</si>
  <si>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</si>
  <si>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</si>
  <si>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</si>
  <si>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</si>
  <si>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</si>
  <si>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</si>
  <si>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</si>
  <si>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</si>
  <si>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</si>
  <si>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</si>
  <si>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</si>
  <si>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</si>
  <si>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</si>
  <si>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</si>
  <si>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</si>
  <si>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</si>
  <si>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</si>
  <si>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</si>
  <si>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</si>
  <si>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</si>
  <si>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</si>
  <si>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</si>
  <si>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</si>
  <si>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</si>
  <si>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</si>
  <si>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</si>
  <si>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</si>
  <si>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</si>
  <si>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</si>
  <si>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</si>
  <si>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</si>
  <si>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</si>
  <si>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</si>
  <si>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</si>
  <si>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</si>
  <si>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</si>
  <si>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</si>
  <si>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</si>
  <si>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</si>
  <si>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</si>
  <si>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</si>
  <si>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</si>
  <si>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</si>
  <si>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</si>
  <si>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</si>
  <si>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</si>
  <si>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</si>
  <si>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</si>
  <si>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</si>
  <si>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</si>
  <si>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</si>
  <si>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</si>
  <si>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</si>
  <si>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</si>
  <si>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</si>
  <si>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</si>
  <si>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</si>
  <si>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</si>
  <si>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</si>
  <si>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</si>
  <si>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</si>
  <si>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</si>
  <si>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</si>
  <si>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</si>
  <si>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</si>
  <si>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</si>
  <si>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</si>
  <si>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</si>
  <si>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</si>
  <si>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</si>
  <si>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</si>
  <si>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</si>
  <si>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</si>
  <si>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</si>
  <si>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</si>
  <si>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</si>
  <si>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</si>
  <si>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</si>
  <si>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</si>
  <si>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</si>
  <si>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</si>
  <si>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</si>
  <si>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</si>
  <si>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</si>
  <si>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</si>
  <si>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</si>
  <si>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</si>
  <si>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</si>
  <si>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</si>
  <si>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</si>
  <si>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</si>
  <si>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</si>
  <si>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</si>
  <si>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</si>
  <si>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</si>
  <si>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</si>
  <si>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</si>
  <si>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</si>
  <si>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</si>
  <si>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</si>
  <si>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</si>
  <si>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</si>
  <si>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</si>
  <si>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</si>
  <si>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</si>
  <si>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</si>
  <si>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</si>
  <si>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</si>
  <si>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</si>
  <si>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</si>
  <si>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</si>
  <si>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</si>
  <si>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</si>
  <si>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</si>
  <si>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</si>
  <si>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</si>
  <si>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</si>
  <si>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</si>
  <si>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</si>
  <si>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</si>
  <si>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</si>
  <si>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</si>
  <si>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</si>
  <si>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</si>
  <si>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</si>
  <si>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</si>
  <si>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</si>
  <si>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</si>
  <si>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</si>
  <si>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</si>
  <si>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</si>
  <si>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</si>
  <si>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</si>
  <si>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</si>
  <si>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</si>
  <si>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</si>
  <si>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</si>
  <si>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</si>
  <si>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</si>
  <si>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</si>
  <si>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</si>
  <si>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</si>
  <si>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</si>
  <si>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</si>
  <si>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</si>
  <si>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</si>
  <si>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</si>
  <si>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</si>
  <si>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</si>
  <si>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</si>
  <si>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</si>
  <si>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</si>
  <si>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</si>
  <si>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</si>
  <si>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</si>
  <si>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</si>
  <si>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</si>
  <si>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</si>
  <si>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</si>
  <si>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</si>
  <si>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</si>
  <si>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</si>
  <si>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</si>
  <si>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</si>
  <si>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</si>
  <si>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</si>
  <si>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</si>
  <si>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</si>
  <si>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</si>
  <si>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</si>
  <si>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</si>
  <si>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</si>
  <si>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</si>
  <si>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</si>
  <si>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</si>
  <si>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</si>
  <si>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</si>
  <si>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</si>
  <si>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</si>
  <si>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</si>
  <si>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</si>
  <si>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</si>
  <si>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</si>
  <si>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</si>
  <si>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</si>
  <si>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</si>
  <si>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</si>
  <si>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</si>
  <si>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</si>
  <si>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</si>
  <si>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</si>
  <si>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</si>
  <si>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</si>
  <si>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</si>
  <si>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</si>
  <si>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</si>
  <si>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</si>
  <si>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</si>
  <si>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</si>
  <si>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</si>
  <si>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</si>
  <si>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</si>
  <si>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</si>
  <si>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</si>
  <si>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</si>
  <si>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</si>
  <si>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</si>
  <si>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</si>
  <si>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</si>
  <si>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</si>
  <si>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</si>
  <si>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</si>
  <si>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</si>
  <si>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</si>
  <si>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</si>
  <si>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</si>
  <si>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</si>
  <si>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</si>
  <si>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</si>
  <si>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</si>
  <si>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</si>
  <si>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</si>
  <si>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</si>
  <si>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</si>
  <si>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</si>
  <si>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</si>
  <si>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</si>
  <si>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</si>
  <si>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</si>
  <si>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</si>
  <si>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</si>
  <si>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</si>
  <si>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</si>
  <si>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</si>
  <si>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</si>
  <si>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</si>
  <si>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</si>
  <si>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</si>
  <si>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</si>
  <si>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</si>
  <si>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</si>
  <si>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</si>
  <si>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</si>
  <si>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</si>
  <si>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</si>
  <si>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</si>
  <si>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</si>
  <si>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</si>
  <si>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</si>
  <si>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</si>
  <si>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</si>
  <si>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</si>
  <si>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</si>
  <si>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</si>
  <si>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</si>
  <si>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</si>
  <si>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</si>
  <si>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</si>
  <si>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</si>
  <si>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</si>
  <si>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</si>
  <si>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</si>
  <si>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</si>
  <si>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</si>
  <si>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</si>
  <si>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</si>
  <si>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</si>
  <si>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</si>
  <si>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</si>
  <si>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</si>
  <si>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</si>
  <si>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</si>
  <si>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</si>
  <si>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</si>
  <si>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</si>
  <si>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</si>
  <si>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</si>
  <si>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</si>
  <si>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</si>
  <si>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</si>
  <si>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</si>
  <si>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</si>
  <si>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</si>
  <si>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</si>
  <si>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</si>
  <si>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</si>
  <si>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</si>
  <si>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</si>
  <si>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</si>
  <si>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</si>
  <si>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</si>
  <si>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</si>
  <si>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</si>
  <si>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</si>
  <si>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</si>
  <si>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</si>
  <si>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</si>
  <si>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</si>
  <si>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</si>
  <si>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</si>
  <si>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</si>
  <si>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</si>
  <si>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</si>
  <si>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</si>
  <si>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</si>
  <si>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</si>
  <si>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</si>
  <si>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</si>
  <si>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</si>
  <si>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</si>
  <si>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</si>
  <si>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</si>
  <si>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</si>
  <si>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</si>
  <si>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</si>
  <si>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</si>
  <si>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</si>
  <si>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</si>
  <si>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</si>
  <si>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</si>
  <si>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</si>
  <si>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</si>
  <si>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</si>
  <si>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</si>
  <si>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</si>
  <si>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</si>
  <si>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</si>
  <si>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</si>
  <si>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</si>
  <si>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</si>
  <si>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</si>
  <si>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</si>
  <si>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</si>
  <si>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</si>
  <si>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</si>
  <si>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</si>
  <si>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</si>
  <si>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</si>
  <si>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</si>
  <si>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</si>
  <si>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</si>
  <si>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</si>
  <si>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</si>
  <si>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</si>
  <si>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</si>
  <si>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</si>
  <si>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</si>
  <si>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</si>
  <si>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</si>
  <si>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</si>
  <si>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</si>
  <si>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</si>
  <si>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</si>
  <si>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</si>
  <si>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</si>
  <si>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</si>
  <si>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</si>
  <si>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</si>
  <si>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</si>
  <si>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</si>
  <si>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</si>
  <si>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</si>
  <si>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</si>
  <si>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</si>
  <si>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</si>
  <si>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</si>
  <si>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</si>
  <si>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</si>
  <si>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</si>
  <si>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</si>
  <si>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</si>
  <si>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</si>
  <si>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</si>
  <si>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</si>
  <si>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</si>
  <si>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</si>
  <si>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</si>
  <si>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</si>
  <si>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</si>
  <si>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</si>
  <si>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</si>
  <si>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</si>
  <si>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</si>
  <si>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</si>
  <si>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</si>
  <si>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</si>
  <si>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</si>
  <si>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</si>
  <si>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</si>
  <si>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</si>
  <si>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</si>
  <si>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</si>
  <si>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</si>
  <si>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</si>
  <si>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</si>
  <si>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</si>
  <si>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</si>
  <si>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</si>
  <si>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</si>
  <si>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</si>
  <si>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</si>
  <si>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</si>
  <si>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</si>
  <si>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</si>
  <si>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</si>
  <si>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</si>
  <si>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</si>
  <si>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</si>
  <si>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</si>
  <si>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</si>
  <si>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</si>
  <si>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</si>
  <si>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</si>
  <si>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</si>
  <si>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</si>
  <si>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</si>
  <si>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</si>
  <si>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</si>
  <si>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</si>
  <si>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</si>
  <si>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</si>
  <si>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</si>
  <si>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</si>
  <si>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</si>
  <si>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</si>
  <si>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</si>
  <si>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</si>
  <si>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</si>
  <si>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</si>
  <si>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</si>
  <si>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</si>
  <si>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</si>
  <si>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</si>
  <si>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</si>
  <si>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</si>
  <si>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</si>
  <si>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</si>
  <si>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</si>
  <si>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</si>
  <si>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</si>
  <si>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</si>
  <si>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</si>
  <si>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</si>
  <si>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</si>
  <si>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</si>
  <si>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</si>
  <si>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</si>
  <si>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</si>
  <si>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</si>
  <si>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</si>
  <si>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</si>
  <si>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</si>
  <si>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</si>
  <si>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</si>
  <si>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</si>
  <si>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</si>
  <si>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</si>
  <si>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</si>
  <si>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</si>
  <si>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</si>
  <si>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</si>
  <si>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</si>
  <si>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</si>
  <si>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</si>
  <si>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</si>
  <si>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</si>
  <si>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</si>
  <si>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</si>
  <si>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</si>
  <si>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</si>
  <si>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</si>
  <si>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</si>
  <si>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</si>
  <si>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</si>
  <si>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</si>
  <si>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</si>
  <si>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</si>
  <si>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</si>
  <si>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</si>
  <si>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</si>
  <si>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</si>
  <si>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</si>
  <si>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</si>
  <si>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</si>
  <si>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</si>
  <si>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</si>
  <si>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</si>
  <si>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</si>
  <si>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</si>
  <si>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</si>
  <si>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</si>
  <si>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</si>
  <si>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</si>
  <si>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</si>
  <si>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</si>
  <si>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</si>
  <si>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</si>
  <si>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</si>
  <si>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</si>
  <si>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</si>
  <si>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</si>
  <si>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</si>
  <si>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</si>
  <si>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</si>
  <si>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</si>
  <si>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</si>
  <si>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</si>
  <si>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</si>
  <si>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</si>
  <si>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</si>
  <si>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</si>
  <si>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</si>
  <si>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</si>
  <si>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</si>
  <si>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</si>
  <si>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</si>
  <si>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</si>
  <si>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</si>
  <si>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</si>
  <si>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</si>
  <si>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</si>
  <si>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</si>
  <si>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</si>
  <si>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</si>
  <si>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</si>
  <si>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</si>
  <si>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</si>
  <si>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</si>
  <si>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</si>
  <si>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</si>
  <si>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</si>
  <si>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</si>
  <si>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</si>
  <si>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</si>
  <si>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</si>
  <si>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</si>
  <si>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</si>
  <si>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</si>
  <si>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</si>
  <si>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</si>
  <si>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</si>
  <si>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</si>
  <si>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</si>
  <si>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</si>
  <si>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</si>
  <si>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</si>
  <si>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</si>
  <si>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</si>
  <si>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</si>
  <si>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</si>
  <si>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</si>
  <si>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</si>
  <si>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</si>
  <si>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</si>
  <si>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</si>
  <si>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</si>
  <si>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</si>
  <si>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</si>
  <si>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</si>
  <si>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</si>
  <si>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</si>
  <si>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</si>
  <si>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</si>
  <si>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</si>
  <si>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</si>
  <si>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</si>
  <si>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</si>
  <si>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</si>
  <si>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</si>
  <si>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</si>
  <si>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</si>
  <si>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</si>
  <si>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</si>
  <si>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</si>
  <si>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</si>
  <si>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</si>
  <si>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</si>
  <si>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</si>
  <si>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</si>
  <si>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</si>
  <si>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</si>
  <si>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</si>
  <si>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</si>
  <si>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</si>
  <si>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</si>
  <si>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</si>
  <si>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</si>
  <si>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</si>
  <si>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</si>
  <si>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</si>
  <si>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</si>
  <si>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</si>
  <si>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</si>
  <si>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</si>
  <si>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</si>
  <si>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</si>
  <si>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</si>
  <si>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</si>
  <si>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</si>
  <si>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</si>
  <si>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</si>
  <si>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</si>
  <si>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</si>
  <si>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</si>
  <si>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</si>
  <si>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</si>
  <si>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</si>
  <si>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</si>
  <si>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</si>
  <si>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</si>
  <si>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</si>
  <si>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</si>
  <si>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</si>
  <si>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</si>
  <si>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</si>
  <si>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</si>
  <si>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</si>
  <si>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</si>
  <si>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</si>
  <si>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</si>
  <si>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</si>
  <si>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</si>
  <si>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</si>
  <si>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</si>
  <si>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</si>
  <si>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</si>
  <si>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</si>
  <si>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</si>
  <si>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</si>
  <si>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</si>
  <si>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</si>
  <si>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</si>
  <si>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</si>
  <si>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</si>
  <si>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</si>
  <si>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</si>
  <si>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</si>
  <si>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</si>
  <si>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</si>
  <si>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</si>
  <si>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</si>
  <si>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</si>
  <si>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</si>
  <si>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</si>
  <si>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</si>
  <si>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</si>
  <si>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</si>
  <si>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</si>
  <si>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</si>
  <si>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</si>
  <si>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</si>
  <si>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</si>
  <si>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</si>
  <si>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</si>
  <si>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</si>
  <si>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</si>
  <si>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</si>
  <si>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</si>
  <si>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</si>
  <si>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</si>
  <si>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</si>
  <si>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</si>
  <si>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</si>
  <si>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</si>
  <si>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</si>
  <si>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</si>
  <si>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</si>
  <si>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</si>
  <si>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</si>
  <si>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</si>
  <si>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</si>
  <si>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</si>
  <si>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</si>
  <si>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</si>
  <si>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</si>
  <si>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</si>
  <si>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</si>
  <si>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</si>
  <si>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</si>
  <si>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</si>
  <si>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</si>
  <si>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</si>
  <si>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</si>
  <si>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</si>
  <si>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</si>
  <si>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</si>
  <si>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</si>
  <si>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</si>
  <si>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</si>
  <si>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</si>
  <si>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</si>
  <si>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</si>
  <si>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</si>
  <si>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</si>
  <si>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</si>
  <si>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</si>
  <si>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</si>
  <si>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</si>
  <si>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</si>
  <si>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</si>
  <si>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</si>
  <si>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</si>
  <si>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</si>
  <si>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</si>
  <si>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</si>
  <si>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</si>
  <si>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</si>
  <si>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</si>
  <si>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</si>
  <si>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</si>
  <si>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</si>
  <si>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</si>
  <si>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</si>
  <si>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</si>
  <si>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</si>
  <si>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</si>
  <si>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</si>
  <si>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</si>
  <si>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</si>
  <si>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</si>
  <si>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</si>
  <si>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</si>
  <si>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</si>
  <si>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</si>
  <si>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</si>
  <si>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</si>
  <si>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</si>
  <si>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</si>
  <si>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</si>
  <si>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</si>
  <si>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</si>
  <si>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</si>
  <si>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</si>
  <si>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</si>
  <si>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</si>
  <si>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</si>
  <si>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</si>
  <si>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</si>
  <si>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</si>
  <si>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</si>
  <si>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</si>
  <si>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</si>
  <si>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</si>
  <si>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</si>
  <si>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</si>
  <si>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</si>
  <si>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</si>
  <si>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</si>
  <si>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</si>
  <si>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</si>
  <si>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</si>
  <si>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</si>
  <si>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</si>
  <si>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</si>
  <si>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</si>
  <si>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</si>
  <si>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</si>
  <si>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</si>
  <si>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</si>
  <si>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</si>
  <si>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</si>
  <si>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</si>
  <si>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</si>
  <si>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</si>
  <si>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</si>
  <si>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</si>
  <si>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</si>
  <si>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</si>
  <si>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</si>
  <si>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</si>
  <si>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</si>
  <si>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</si>
  <si>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</si>
  <si>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</si>
  <si>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</si>
  <si>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</si>
  <si>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</si>
  <si>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</si>
  <si>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</si>
  <si>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</si>
  <si>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</si>
  <si>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</si>
  <si>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</si>
  <si>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</si>
  <si>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</si>
  <si>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</si>
  <si>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</si>
  <si>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</si>
  <si>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</si>
  <si>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</si>
  <si>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</si>
  <si>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</si>
  <si>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</si>
  <si>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</si>
  <si>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</si>
  <si>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</si>
  <si>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</si>
  <si>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</si>
  <si>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</si>
  <si>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</si>
  <si>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</si>
  <si>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</si>
  <si>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</si>
  <si>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</si>
  <si>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</si>
  <si>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</si>
  <si>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</si>
  <si>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</si>
  <si>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</si>
  <si>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</si>
  <si>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</si>
  <si>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</si>
  <si>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</si>
  <si>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</si>
  <si>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</si>
  <si>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</si>
  <si>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</si>
  <si>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</si>
  <si>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</si>
  <si>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</si>
  <si>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</si>
  <si>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</si>
  <si>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</si>
  <si>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</si>
  <si>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</si>
  <si>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</si>
  <si>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</si>
  <si>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</si>
  <si>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</si>
  <si>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</si>
  <si>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</si>
  <si>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</si>
  <si>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</si>
  <si>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</si>
  <si>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</si>
  <si>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</si>
  <si>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</si>
  <si>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</si>
  <si>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</si>
  <si>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</si>
  <si>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</si>
  <si>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</si>
  <si>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</si>
  <si>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</si>
  <si>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</si>
  <si>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</si>
  <si>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</si>
  <si>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</si>
  <si>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</si>
  <si>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</si>
  <si>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</si>
  <si>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</si>
  <si>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</si>
  <si>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</si>
  <si>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</si>
  <si>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</si>
  <si>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</si>
  <si>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</si>
  <si>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</si>
  <si>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</si>
  <si>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</si>
  <si>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</si>
  <si>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</si>
  <si>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</si>
  <si>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</si>
  <si>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</si>
  <si>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</si>
  <si>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</si>
  <si>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</si>
  <si>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</si>
  <si>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</si>
  <si>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</si>
  <si>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</si>
  <si>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</si>
  <si>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</si>
  <si>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</si>
  <si>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</si>
  <si>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</si>
  <si>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</si>
  <si>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</si>
  <si>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</si>
  <si>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</si>
  <si>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</si>
  <si>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</si>
  <si>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</si>
  <si>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</si>
  <si>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</si>
  <si>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</si>
  <si>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</si>
  <si>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</si>
  <si>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</si>
  <si>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</si>
  <si>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</si>
  <si>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</si>
  <si>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</si>
  <si>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</si>
  <si>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</si>
  <si>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</si>
  <si>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</si>
  <si>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</si>
  <si>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</si>
  <si>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</si>
  <si>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</si>
  <si>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</si>
  <si>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</si>
  <si>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</si>
  <si>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</si>
  <si>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</si>
  <si>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</si>
  <si>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</si>
  <si>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</si>
  <si>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</si>
  <si>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</si>
  <si>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</si>
  <si>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</si>
  <si>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</si>
  <si>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</si>
  <si>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</si>
  <si>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</si>
  <si>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</si>
  <si>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</si>
  <si>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</si>
  <si>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</si>
  <si>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</si>
  <si>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</si>
  <si>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</si>
  <si>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</si>
  <si>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</si>
  <si>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</si>
  <si>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</si>
  <si>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</si>
  <si>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</si>
  <si>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</si>
  <si>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</si>
  <si>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</si>
  <si>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</si>
  <si>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</si>
  <si>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</si>
  <si>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</si>
  <si>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</si>
  <si>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</si>
  <si>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</si>
  <si>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</si>
  <si>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</si>
  <si>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</si>
  <si>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</si>
  <si>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</si>
  <si>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</si>
  <si>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</si>
  <si>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</si>
  <si>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</si>
  <si>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</si>
  <si>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</si>
  <si>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</si>
  <si>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</si>
  <si>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</si>
  <si>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</si>
  <si>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</si>
  <si>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</si>
  <si>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</si>
  <si>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</si>
  <si>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</si>
  <si>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</si>
  <si>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</si>
  <si>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</si>
  <si>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</si>
  <si>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</si>
  <si>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</si>
  <si>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</si>
  <si>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</si>
  <si>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</si>
  <si>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</si>
  <si>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</si>
  <si>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</si>
  <si>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</si>
  <si>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</si>
  <si>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</si>
  <si>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</si>
  <si>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</si>
  <si>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</si>
  <si>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</si>
  <si>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</si>
  <si>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</si>
  <si>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</si>
  <si>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</si>
  <si>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</si>
  <si>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</si>
  <si>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</si>
  <si>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</si>
  <si>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</si>
  <si>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</si>
  <si>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</si>
  <si>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</si>
  <si>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</si>
  <si>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</si>
  <si>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</si>
  <si>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</si>
  <si>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</si>
  <si>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</si>
  <si>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</si>
  <si>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</si>
  <si>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</si>
  <si>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</si>
  <si>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</si>
  <si>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</si>
  <si>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</si>
  <si>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</si>
  <si>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</si>
  <si>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</si>
  <si>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</si>
  <si>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</si>
  <si>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</si>
  <si>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</si>
  <si>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</si>
  <si>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</si>
  <si>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</si>
  <si>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</si>
  <si>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</si>
  <si>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</si>
  <si>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</si>
  <si>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</si>
  <si>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</si>
  <si>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</si>
  <si>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</si>
  <si>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</si>
  <si>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</si>
  <si>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</si>
  <si>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</si>
  <si>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</si>
  <si>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</si>
  <si>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</si>
  <si>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</si>
  <si>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</si>
  <si>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</si>
  <si>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</si>
  <si>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</si>
  <si>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</si>
  <si>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</si>
  <si>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</si>
  <si>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</si>
  <si>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</si>
  <si>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</si>
  <si>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</si>
  <si>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</si>
  <si>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</si>
  <si>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</si>
  <si>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</si>
  <si>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</si>
  <si>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</si>
  <si>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</si>
  <si>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</si>
  <si>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</si>
  <si>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</si>
  <si>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</si>
  <si>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</si>
  <si>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</si>
  <si>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</si>
  <si>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</si>
  <si>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</si>
  <si>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</si>
  <si>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</si>
  <si>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</si>
  <si>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</si>
  <si>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</si>
  <si>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</si>
  <si>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</si>
  <si>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</si>
  <si>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</si>
  <si>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</si>
  <si>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</si>
  <si>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</si>
  <si>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</si>
  <si>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</si>
  <si>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</si>
  <si>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</si>
  <si>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</si>
  <si>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</si>
  <si>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</si>
  <si>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</si>
  <si>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</si>
  <si>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</si>
  <si>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</si>
  <si>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</si>
  <si>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</si>
  <si>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</si>
  <si>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</si>
  <si>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</si>
  <si>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</si>
  <si>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</si>
  <si>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</si>
  <si>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</si>
  <si>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</si>
  <si>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</si>
  <si>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</si>
  <si>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</si>
  <si>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</si>
  <si>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</si>
  <si>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</si>
  <si>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</si>
  <si>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</si>
  <si>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</si>
  <si>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</si>
  <si>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</si>
  <si>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</si>
  <si>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</si>
  <si>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</si>
  <si>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</si>
  <si>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</si>
  <si>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</si>
  <si>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</si>
  <si>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</si>
  <si>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</si>
  <si>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</si>
  <si>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</si>
  <si>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</si>
  <si>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</si>
  <si>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</si>
  <si>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</si>
  <si>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</si>
  <si>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</si>
  <si>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</si>
  <si>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</si>
  <si>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</si>
  <si>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</si>
  <si>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</si>
  <si>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</si>
  <si>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</si>
  <si>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</si>
  <si>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</si>
  <si>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</si>
  <si>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</si>
  <si>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</si>
  <si>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</si>
  <si>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</si>
  <si>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</si>
  <si>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</si>
  <si>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</si>
  <si>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</si>
  <si>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</si>
  <si>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</si>
  <si>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</si>
  <si>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</si>
  <si>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</si>
  <si>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</si>
  <si>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</si>
  <si>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</si>
  <si>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</si>
  <si>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</si>
  <si>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</si>
  <si>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</si>
  <si>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</si>
  <si>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</si>
  <si>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</si>
  <si>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</si>
  <si>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</si>
  <si>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</si>
  <si>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</si>
  <si>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</si>
  <si>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</si>
  <si>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</si>
  <si>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</si>
  <si>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</si>
  <si>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</si>
  <si>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</si>
  <si>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</si>
  <si>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</si>
  <si>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</si>
  <si>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</si>
  <si>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</si>
  <si>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</si>
  <si>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</si>
  <si>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</si>
  <si>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</si>
  <si>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</si>
  <si>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</si>
  <si>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</si>
  <si>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</si>
  <si>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</si>
  <si>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</si>
  <si>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</si>
  <si>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</si>
  <si>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</si>
  <si>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</si>
  <si>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</si>
  <si>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</si>
  <si>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</si>
  <si>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</si>
  <si>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</si>
  <si>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</si>
  <si>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</si>
  <si>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</si>
  <si>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</si>
  <si>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</si>
  <si>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</si>
  <si>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</si>
  <si>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</si>
  <si>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</si>
  <si>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</si>
  <si>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</si>
  <si>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</si>
  <si>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</si>
  <si>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</si>
  <si>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</si>
  <si>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</si>
  <si>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</si>
  <si>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</si>
  <si>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</si>
  <si>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</si>
  <si>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</si>
  <si>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</si>
  <si>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</si>
  <si>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</si>
  <si>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</si>
  <si>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</si>
  <si>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</si>
  <si>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</si>
  <si>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</si>
  <si>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</si>
  <si>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</si>
  <si>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</si>
  <si>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</si>
  <si>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</si>
  <si>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</si>
  <si>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</si>
  <si>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</si>
  <si>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</si>
  <si>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</si>
  <si>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</si>
  <si>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</si>
  <si>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</si>
  <si>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</si>
  <si>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</si>
  <si>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</si>
  <si>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</si>
  <si>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</si>
  <si>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</si>
  <si>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</si>
  <si>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</si>
  <si>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</si>
  <si>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</si>
  <si>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</si>
  <si>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</si>
  <si>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</si>
  <si>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</si>
  <si>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</si>
  <si>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</si>
  <si>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</si>
  <si>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</si>
  <si>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</si>
  <si>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</si>
  <si>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</si>
  <si>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</si>
  <si>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</si>
  <si>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</si>
  <si>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</si>
  <si>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</si>
  <si>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</si>
  <si>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</si>
  <si>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</si>
  <si>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</si>
  <si>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</si>
  <si>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</si>
  <si>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</si>
  <si>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</si>
  <si>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</si>
  <si>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</si>
  <si>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</si>
  <si>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</si>
  <si>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</si>
  <si>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</si>
  <si>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</si>
  <si>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</si>
  <si>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</si>
  <si>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</si>
  <si>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</si>
  <si>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</si>
  <si>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</si>
  <si>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</si>
  <si>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</si>
  <si>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</si>
  <si>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</si>
  <si>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</si>
  <si>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</si>
  <si>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</si>
  <si>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</si>
  <si>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</si>
  <si>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</si>
  <si>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</si>
  <si>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</si>
  <si>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</si>
  <si>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</si>
  <si>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</si>
  <si>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</si>
  <si>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</si>
  <si>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</si>
  <si>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</si>
  <si>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</si>
  <si>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</si>
  <si>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</si>
  <si>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</si>
  <si>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</si>
  <si>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</si>
  <si>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</si>
  <si>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</si>
  <si>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</si>
  <si>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</si>
  <si>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</si>
  <si>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</si>
  <si>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</si>
  <si>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</si>
  <si>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</si>
  <si>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</si>
  <si>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</si>
  <si>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</si>
  <si>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</si>
  <si>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</si>
  <si>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</si>
  <si>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</si>
  <si>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</si>
  <si>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</si>
  <si>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</si>
  <si>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</si>
  <si>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</si>
  <si>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</si>
  <si>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</si>
  <si>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</si>
  <si>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</si>
  <si>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</si>
  <si>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</si>
  <si>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</si>
  <si>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</si>
  <si>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</si>
  <si>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</si>
  <si>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</si>
  <si>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</si>
  <si>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</si>
  <si>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</si>
  <si>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</si>
  <si>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</si>
  <si>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</si>
  <si>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</si>
  <si>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</si>
  <si>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</si>
  <si>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</si>
  <si>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</si>
  <si>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</si>
  <si>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</si>
  <si>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</si>
  <si>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</si>
  <si>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</si>
  <si>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</si>
  <si>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</si>
  <si>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</si>
  <si>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</si>
  <si>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</si>
  <si>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</si>
  <si>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</si>
  <si>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</si>
  <si>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</si>
  <si>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</si>
  <si>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</si>
  <si>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</si>
  <si>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</si>
  <si>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</si>
  <si>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</si>
  <si>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</si>
  <si>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</si>
  <si>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</si>
  <si>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</si>
  <si>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</si>
  <si>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</si>
  <si>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</si>
  <si>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</si>
  <si>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</si>
  <si>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</si>
  <si>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</si>
  <si>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</si>
  <si>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</si>
  <si>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</si>
  <si>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</si>
  <si>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</si>
  <si>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</si>
  <si>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</si>
  <si>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</si>
  <si>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</si>
  <si>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</si>
  <si>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</si>
  <si>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</si>
  <si>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</si>
  <si>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</si>
  <si>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</si>
  <si>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</si>
  <si>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</si>
  <si>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</si>
  <si>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</si>
  <si>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</si>
  <si>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</si>
  <si>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</si>
  <si>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</si>
  <si>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</si>
  <si>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</si>
  <si>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</si>
  <si>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</si>
  <si>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</si>
  <si>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</si>
  <si>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</si>
  <si>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</si>
  <si>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</si>
  <si>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</si>
  <si>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</si>
  <si>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</si>
  <si>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</si>
  <si>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</si>
  <si>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</si>
  <si>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</si>
  <si>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</si>
  <si>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</si>
  <si>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</si>
  <si>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</si>
  <si>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</si>
  <si>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</si>
  <si>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</si>
  <si>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</si>
  <si>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</si>
  <si>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</si>
  <si>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</si>
  <si>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</si>
  <si>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</si>
  <si>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</si>
  <si>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</si>
  <si>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</si>
  <si>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</si>
  <si>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</si>
  <si>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</si>
  <si>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</si>
  <si>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</si>
  <si>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</si>
  <si>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</si>
  <si>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</si>
  <si>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</si>
  <si>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</si>
  <si>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</si>
  <si>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</si>
  <si>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</si>
  <si>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</si>
  <si>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</si>
  <si>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</si>
  <si>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</si>
  <si>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</si>
  <si>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</si>
  <si>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</si>
  <si>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</si>
  <si>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</si>
  <si>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</si>
  <si>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</si>
  <si>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</si>
  <si>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</si>
  <si>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</si>
  <si>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</si>
  <si>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</si>
  <si>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</si>
  <si>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</si>
  <si>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</si>
  <si>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</si>
  <si>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</si>
  <si>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</si>
  <si>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</si>
  <si>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</si>
  <si>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</si>
  <si>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</si>
  <si>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</si>
  <si>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</si>
  <si>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</si>
  <si>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</si>
  <si>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</si>
  <si>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</si>
  <si>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</si>
  <si>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</si>
  <si>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</si>
  <si>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</si>
  <si>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</si>
  <si>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</si>
  <si>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</si>
  <si>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</si>
  <si>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</si>
  <si>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</si>
  <si>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</si>
  <si>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</si>
  <si>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</si>
  <si>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</si>
  <si>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</si>
  <si>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</si>
  <si>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</si>
  <si>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</si>
  <si>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</si>
  <si>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</si>
  <si>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</si>
  <si>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</si>
  <si>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</si>
  <si>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</si>
  <si>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</si>
  <si>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</si>
  <si>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</si>
  <si>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</si>
  <si>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</si>
  <si>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</si>
  <si>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</si>
  <si>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</si>
  <si>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</si>
  <si>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</si>
  <si>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</si>
  <si>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</si>
  <si>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</si>
  <si>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</si>
  <si>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</si>
  <si>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</si>
  <si>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</si>
  <si>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</si>
  <si>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</si>
  <si>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</si>
  <si>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</si>
  <si>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</si>
  <si>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</si>
  <si>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</si>
  <si>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</si>
  <si>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</si>
  <si>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</si>
  <si>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</si>
  <si>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</si>
  <si>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</si>
  <si>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</si>
  <si>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</si>
  <si>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</si>
  <si>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</si>
  <si>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</si>
  <si>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</si>
  <si>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</si>
  <si>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</si>
  <si>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</si>
  <si>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</si>
  <si>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</si>
  <si>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</si>
  <si>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</si>
  <si>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</si>
  <si>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</si>
  <si>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</si>
  <si>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</si>
  <si>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</si>
  <si>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</si>
  <si>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</si>
  <si>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</si>
  <si>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</si>
  <si>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</si>
  <si>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</si>
  <si>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</si>
  <si>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</si>
  <si>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</si>
  <si>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</si>
  <si>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</si>
  <si>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</si>
  <si>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</si>
  <si>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</si>
  <si>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</si>
  <si>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</si>
  <si>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</si>
  <si>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</si>
  <si>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</si>
  <si>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</si>
  <si>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</si>
  <si>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</si>
  <si>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</si>
  <si>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</si>
  <si>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</si>
  <si>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</si>
  <si>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</si>
  <si>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</si>
  <si>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</si>
  <si>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</si>
  <si>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</si>
  <si>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</si>
  <si>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</si>
  <si>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</si>
  <si>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</si>
  <si>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</si>
  <si>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</si>
  <si>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</si>
  <si>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</si>
  <si>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</si>
  <si>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</si>
  <si>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</si>
  <si>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</si>
  <si>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</si>
  <si>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</si>
  <si>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</si>
  <si>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</si>
  <si>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</si>
  <si>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</si>
  <si>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</si>
  <si>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</si>
  <si>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</si>
  <si>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</si>
  <si>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</si>
  <si>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</si>
  <si>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</si>
  <si>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</si>
  <si>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</si>
  <si>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</si>
  <si>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</si>
  <si>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</si>
  <si>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</si>
  <si>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</si>
  <si>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</si>
  <si>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</si>
  <si>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</si>
  <si>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</si>
  <si>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</si>
  <si>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</si>
  <si>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</si>
  <si>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</si>
  <si>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</si>
  <si>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</si>
  <si>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</si>
  <si>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</si>
  <si>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</si>
  <si>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</si>
  <si>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</si>
  <si>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</si>
  <si>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</si>
  <si>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</si>
  <si>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</si>
  <si>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</si>
  <si>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</si>
  <si>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</si>
  <si>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</si>
  <si>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</si>
  <si>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</si>
  <si>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</si>
  <si>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</si>
  <si>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</si>
  <si>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</si>
  <si>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</si>
  <si>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</si>
  <si>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</si>
  <si>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</si>
  <si>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</si>
  <si>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</si>
  <si>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</si>
  <si>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</si>
  <si>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</si>
  <si>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</si>
  <si>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</si>
  <si>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</si>
  <si>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</si>
  <si>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</si>
  <si>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</si>
  <si>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</si>
  <si>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</si>
  <si>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</si>
  <si>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</si>
  <si>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</si>
  <si>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</si>
  <si>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</si>
  <si>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</si>
  <si>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</si>
  <si>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</si>
  <si>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</si>
  <si>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</si>
  <si>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</si>
  <si>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</si>
  <si>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</si>
  <si>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</si>
  <si>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</si>
  <si>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</si>
  <si>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</si>
  <si>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</si>
  <si>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</si>
  <si>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</si>
  <si>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</si>
  <si>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</si>
  <si>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</si>
  <si>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</si>
  <si>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</si>
  <si>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</si>
  <si>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</si>
  <si>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</si>
  <si>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</si>
  <si>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</si>
  <si>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</si>
  <si>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</si>
  <si>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</si>
  <si>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</si>
  <si>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</si>
  <si>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</si>
  <si>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</si>
  <si>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</si>
  <si>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</si>
  <si>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</si>
  <si>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</si>
  <si>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</si>
  <si>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</si>
  <si>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</si>
  <si>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</si>
  <si>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</si>
  <si>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</si>
  <si>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</si>
  <si>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</si>
  <si>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</si>
  <si>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</si>
  <si>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</si>
  <si>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</si>
  <si>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</si>
  <si>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</si>
  <si>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</si>
  <si>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</si>
  <si>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</si>
  <si>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</si>
  <si>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</si>
  <si>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</si>
  <si>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</si>
  <si>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</si>
  <si>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</si>
  <si>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</si>
  <si>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</si>
  <si>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</si>
  <si>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</si>
  <si>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</si>
  <si>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</si>
  <si>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</si>
  <si>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</si>
  <si>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</si>
  <si>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</si>
  <si>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</si>
  <si>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</si>
  <si>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</si>
  <si>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</si>
  <si>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</si>
  <si>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</si>
  <si>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</si>
  <si>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</si>
  <si>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</si>
  <si>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</si>
  <si>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</si>
  <si>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</si>
  <si>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</si>
  <si>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</si>
  <si>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</si>
  <si>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</si>
  <si>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</si>
  <si>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</si>
  <si>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</si>
  <si>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</si>
  <si>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</si>
  <si>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</si>
  <si>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</si>
  <si>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</si>
  <si>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</si>
  <si>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</si>
  <si>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</si>
  <si>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</si>
  <si>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</si>
  <si>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</si>
  <si>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</si>
  <si>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</si>
  <si>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</si>
  <si>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</si>
  <si>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</si>
  <si>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</si>
  <si>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</si>
  <si>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</si>
  <si>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</si>
  <si>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</si>
  <si>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</si>
  <si>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</si>
  <si>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</si>
  <si>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</si>
  <si>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</si>
  <si>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</si>
  <si>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</si>
  <si>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</si>
  <si>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</si>
  <si>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</si>
  <si>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</si>
  <si>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</si>
  <si>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</si>
  <si>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</si>
  <si>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</si>
  <si>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</si>
  <si>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</si>
  <si>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</si>
  <si>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</si>
  <si>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</si>
  <si>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</si>
  <si>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</si>
  <si>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</si>
  <si>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</si>
  <si>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</si>
  <si>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</si>
  <si>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</si>
  <si>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</si>
  <si>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</si>
  <si>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</si>
  <si>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</si>
  <si>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</si>
  <si>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</si>
  <si>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</si>
  <si>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</si>
  <si>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</si>
  <si>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</si>
  <si>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</si>
  <si>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</si>
  <si>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</si>
  <si>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</si>
  <si>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</si>
  <si>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</si>
  <si>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</si>
  <si>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</si>
  <si>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</si>
  <si>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</si>
  <si>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</si>
  <si>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</si>
  <si>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</si>
  <si>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</si>
  <si>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</si>
  <si>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</si>
  <si>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</si>
  <si>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</si>
  <si>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</si>
  <si>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</si>
  <si>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</si>
  <si>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</si>
  <si>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</si>
  <si>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</si>
  <si>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</si>
  <si>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</si>
  <si>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</si>
  <si>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</si>
  <si>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</si>
  <si>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</si>
  <si>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</si>
  <si>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</si>
  <si>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</si>
  <si>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</si>
  <si>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</si>
  <si>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</si>
  <si>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</si>
  <si>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</si>
  <si>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</si>
  <si>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</si>
  <si>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</si>
  <si>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</si>
  <si>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</si>
  <si>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</si>
  <si>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</si>
  <si>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</si>
  <si>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</si>
  <si>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</si>
  <si>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</si>
  <si>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</si>
  <si>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</si>
  <si>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</si>
  <si>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</si>
  <si>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</si>
  <si>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</si>
  <si>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</si>
  <si>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</si>
  <si>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</si>
  <si>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</si>
  <si>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</si>
  <si>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</si>
  <si>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</si>
  <si>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</si>
  <si>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</si>
  <si>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</si>
  <si>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</si>
  <si>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</si>
  <si>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</si>
  <si>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</si>
  <si>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</si>
  <si>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</si>
  <si>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</si>
  <si>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</si>
  <si>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</si>
  <si>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</si>
  <si>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</si>
  <si>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</si>
  <si>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</si>
  <si>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</si>
  <si>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</si>
  <si>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</si>
  <si>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</si>
  <si>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</si>
  <si>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</si>
  <si>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</si>
  <si>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</si>
  <si>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</si>
  <si>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</si>
  <si>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</si>
  <si>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</si>
  <si>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</si>
  <si>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</si>
  <si>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</si>
  <si>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</si>
  <si>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</si>
  <si>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</si>
  <si>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</si>
  <si>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</si>
  <si>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</si>
  <si>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</si>
  <si>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</si>
  <si>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</si>
  <si>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</si>
  <si>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</si>
  <si>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</si>
  <si>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</si>
  <si>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</si>
  <si>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</si>
  <si>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</si>
  <si>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</si>
  <si>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</si>
  <si>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</si>
  <si>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</si>
  <si>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</si>
  <si>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</si>
  <si>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</si>
  <si>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</si>
  <si>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</si>
  <si>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</si>
  <si>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</si>
  <si>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</si>
  <si>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</si>
  <si>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</si>
  <si>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</si>
  <si>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</si>
  <si>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</si>
  <si>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</si>
  <si>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</si>
  <si>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</si>
  <si>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</si>
  <si>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</si>
  <si>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</si>
  <si>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</si>
  <si>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</si>
  <si>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</si>
  <si>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</si>
  <si>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</si>
  <si>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</si>
  <si>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</si>
  <si>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</si>
  <si>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</si>
  <si>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</si>
  <si>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</si>
  <si>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</si>
  <si>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</si>
  <si>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</si>
  <si>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</si>
  <si>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</si>
  <si>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</si>
  <si>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</si>
  <si>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</si>
  <si>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</si>
  <si>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</si>
  <si>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</si>
  <si>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</si>
  <si>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</si>
  <si>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</si>
  <si>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</si>
  <si>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</si>
  <si>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</si>
  <si>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</si>
  <si>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</si>
  <si>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</si>
  <si>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</si>
  <si>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</si>
  <si>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</si>
  <si>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</si>
  <si>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</si>
  <si>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</si>
  <si>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</si>
  <si>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</si>
  <si>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</si>
  <si>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</si>
  <si>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</si>
  <si>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</si>
  <si>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</si>
  <si>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</si>
  <si>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</si>
  <si>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</si>
  <si>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</si>
  <si>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</si>
  <si>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</si>
  <si>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</si>
  <si>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</si>
  <si>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</si>
  <si>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</si>
  <si>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</si>
  <si>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</si>
  <si>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</si>
  <si>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</si>
  <si>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</si>
  <si>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</si>
  <si>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</si>
  <si>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</si>
  <si>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</si>
  <si>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</si>
  <si>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</si>
  <si>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</si>
  <si>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</si>
  <si>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</si>
  <si>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</si>
  <si>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</si>
  <si>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</si>
  <si>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</si>
  <si>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</si>
  <si>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</si>
  <si>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</si>
  <si>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</si>
  <si>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</si>
  <si>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</si>
  <si>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</si>
  <si>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</si>
  <si>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</si>
  <si>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</si>
  <si>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</si>
  <si>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</si>
  <si>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</si>
  <si>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</si>
  <si>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</si>
  <si>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</si>
  <si>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</si>
  <si>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</si>
  <si>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</si>
  <si>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</si>
  <si>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</si>
  <si>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</si>
  <si>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</si>
  <si>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</si>
  <si>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</si>
  <si>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</si>
  <si>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</si>
  <si>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</si>
  <si>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</si>
  <si>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</si>
  <si>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</si>
  <si>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</si>
  <si>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</si>
  <si>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</si>
  <si>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</si>
  <si>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</si>
  <si>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</si>
  <si>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</si>
  <si>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</si>
  <si>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</si>
  <si>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</si>
  <si>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</si>
  <si>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</si>
  <si>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</si>
  <si>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</si>
  <si>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</si>
  <si>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</si>
  <si>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</si>
  <si>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</si>
  <si>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</si>
  <si>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</si>
  <si>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</si>
  <si>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</si>
  <si>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</si>
  <si>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</si>
  <si>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</si>
  <si>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</si>
  <si>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</si>
  <si>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</si>
  <si>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</si>
  <si>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</si>
  <si>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</si>
  <si>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</si>
  <si>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</si>
  <si>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</si>
  <si>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</si>
  <si>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</si>
  <si>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</si>
  <si>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</si>
  <si>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</si>
  <si>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</si>
  <si>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</si>
  <si>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</si>
  <si>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</si>
  <si>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</si>
  <si>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</si>
  <si>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</si>
  <si>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</si>
  <si>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</si>
  <si>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</si>
  <si>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</si>
  <si>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</si>
  <si>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</si>
  <si>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</si>
  <si>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</si>
  <si>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</si>
  <si>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</si>
  <si>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</si>
  <si>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</si>
  <si>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</si>
  <si>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</si>
  <si>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</si>
  <si>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</si>
  <si>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</si>
  <si>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</si>
  <si>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</si>
  <si>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</si>
  <si>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</si>
  <si>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</si>
  <si>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</si>
  <si>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</si>
  <si>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</si>
  <si>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</si>
  <si>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</si>
  <si>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</si>
  <si>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</si>
  <si>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</si>
  <si>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</si>
  <si>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</si>
  <si>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</si>
  <si>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</si>
  <si>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</si>
  <si>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</si>
  <si>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</si>
  <si>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</si>
  <si>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</si>
  <si>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</si>
  <si>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</si>
  <si>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</si>
  <si>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</si>
  <si>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</si>
  <si>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</si>
  <si>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</si>
  <si>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</si>
  <si>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</si>
  <si>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</si>
  <si>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</si>
  <si>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</si>
  <si>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</si>
  <si>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</si>
  <si>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</si>
  <si>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</si>
  <si>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</si>
  <si>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</si>
  <si>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</si>
  <si>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</si>
  <si>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</si>
  <si>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</si>
  <si>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</si>
  <si>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</si>
  <si>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</si>
  <si>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</si>
  <si>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</si>
  <si>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</si>
  <si>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</si>
  <si>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</si>
  <si>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</si>
  <si>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</si>
  <si>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</si>
  <si>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</si>
  <si>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</si>
  <si>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</si>
  <si>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</si>
  <si>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</si>
  <si>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</si>
  <si>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</si>
  <si>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</si>
  <si>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</si>
  <si>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</si>
  <si>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</si>
  <si>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</si>
  <si>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</si>
  <si>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</si>
  <si>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</si>
  <si>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</si>
  <si>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</si>
  <si>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</si>
  <si>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</si>
  <si>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</si>
  <si>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</si>
  <si>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</si>
  <si>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</si>
  <si>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</si>
  <si>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</si>
  <si>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</si>
  <si>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</si>
  <si>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</si>
  <si>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</si>
  <si>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</si>
  <si>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</si>
  <si>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</si>
  <si>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</si>
  <si>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</si>
  <si>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</si>
  <si>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</si>
  <si>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</si>
  <si>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</si>
  <si>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</si>
  <si>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</si>
  <si>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</si>
  <si>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</si>
  <si>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</si>
  <si>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</si>
  <si>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</si>
  <si>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</si>
  <si>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</si>
  <si>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</si>
  <si>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</si>
  <si>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</si>
  <si>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</si>
  <si>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</si>
  <si>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</si>
  <si>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</si>
  <si>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</si>
  <si>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</si>
  <si>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</si>
  <si>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</si>
  <si>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</si>
  <si>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</si>
  <si>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</si>
  <si>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</si>
  <si>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</si>
  <si>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</si>
  <si>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</si>
  <si>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</si>
  <si>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</si>
  <si>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</si>
  <si>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</si>
  <si>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</si>
  <si>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</si>
  <si>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</si>
  <si>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</si>
  <si>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</si>
  <si>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</si>
  <si>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</si>
  <si>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</si>
  <si>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</si>
  <si>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</si>
  <si>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</si>
  <si>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</si>
  <si>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</si>
  <si>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</si>
  <si>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</si>
  <si>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</si>
  <si>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</si>
  <si>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</si>
  <si>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</si>
  <si>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</si>
  <si>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</si>
  <si>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</si>
  <si>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</si>
  <si>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</si>
  <si>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</si>
  <si>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</si>
  <si>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</si>
  <si>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</si>
  <si>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</si>
  <si>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</si>
  <si>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</si>
  <si>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</si>
  <si>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</si>
  <si>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</si>
  <si>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</si>
  <si>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</si>
  <si>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</si>
  <si>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</si>
  <si>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</si>
  <si>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</si>
  <si>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</si>
  <si>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</si>
  <si>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</si>
  <si>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</si>
  <si>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</si>
  <si>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</si>
  <si>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</si>
  <si>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</si>
  <si>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</si>
  <si>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</si>
  <si>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</si>
  <si>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</si>
  <si>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</si>
  <si>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</si>
  <si>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</si>
  <si>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</si>
  <si>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</si>
  <si>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</si>
  <si>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</si>
  <si>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</si>
  <si>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</si>
  <si>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</si>
  <si>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</si>
  <si>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</si>
  <si>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</si>
  <si>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</si>
  <si>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</si>
  <si>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</si>
  <si>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</si>
  <si>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</si>
  <si>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</si>
  <si>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</si>
  <si>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</si>
  <si>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</si>
  <si>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</si>
  <si>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</si>
  <si>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</si>
  <si>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</si>
  <si>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</si>
  <si>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</si>
  <si>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</si>
  <si>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</si>
  <si>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</si>
  <si>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</si>
  <si>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</si>
  <si>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</si>
  <si>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</si>
  <si>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</si>
  <si>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</si>
  <si>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</si>
  <si>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</si>
  <si>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</si>
  <si>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</si>
  <si>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</si>
  <si>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</si>
  <si>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</si>
  <si>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</si>
  <si>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</si>
  <si>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</si>
  <si>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</si>
  <si>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</si>
  <si>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</si>
  <si>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</si>
  <si>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</si>
  <si>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</si>
  <si>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</si>
  <si>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</si>
  <si>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</si>
  <si>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</si>
  <si>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</si>
  <si>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</si>
  <si>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</si>
  <si>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</si>
  <si>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</si>
  <si>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</si>
  <si>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</si>
  <si>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</si>
  <si>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</si>
  <si>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</si>
  <si>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</si>
  <si>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</si>
  <si>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</si>
  <si>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</si>
  <si>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</si>
  <si>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</si>
  <si>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</si>
  <si>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</si>
  <si>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</si>
  <si>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</si>
  <si>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</si>
  <si>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</si>
  <si>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</si>
  <si>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</si>
  <si>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</si>
  <si>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</si>
  <si>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</si>
  <si>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</si>
  <si>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</si>
  <si>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</si>
  <si>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</si>
  <si>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</si>
  <si>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</si>
  <si>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</si>
  <si>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</si>
  <si>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</si>
  <si>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</si>
  <si>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</si>
  <si>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</si>
  <si>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</si>
  <si>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</si>
  <si>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</si>
  <si>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</si>
  <si>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</si>
  <si>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</si>
  <si>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</si>
  <si>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</si>
  <si>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</si>
  <si>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</si>
  <si>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</si>
  <si>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</si>
  <si>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</si>
  <si>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</si>
  <si>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</si>
  <si>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</si>
  <si>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</si>
  <si>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</si>
  <si>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</si>
  <si>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</si>
  <si>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</si>
  <si>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</si>
  <si>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</si>
  <si>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</si>
  <si>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</si>
  <si>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</si>
  <si>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</si>
  <si>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</si>
  <si>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</si>
  <si>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</si>
  <si>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</si>
  <si>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</si>
  <si>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</si>
  <si>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</si>
  <si>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</si>
  <si>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</si>
  <si>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</si>
  <si>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</si>
  <si>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</si>
  <si>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</si>
  <si>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</si>
  <si>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</si>
  <si>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</si>
  <si>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</si>
  <si>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</si>
  <si>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</si>
  <si>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</si>
  <si>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</si>
  <si>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</si>
  <si>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</si>
  <si>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</si>
  <si>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</si>
  <si>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</si>
  <si>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</si>
  <si>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</si>
  <si>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</si>
  <si>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</si>
  <si>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</si>
  <si>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</si>
  <si>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</si>
  <si>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</si>
  <si>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</si>
  <si>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</si>
  <si>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</si>
  <si>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</si>
  <si>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</si>
  <si>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</si>
  <si>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</si>
  <si>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</si>
  <si>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</si>
  <si>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</si>
  <si>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</si>
  <si>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</si>
  <si>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</si>
  <si>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</si>
  <si>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</si>
  <si>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</si>
  <si>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</si>
  <si>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</si>
  <si>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</si>
  <si>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</si>
  <si>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</si>
  <si>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</si>
  <si>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</si>
  <si>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</si>
  <si>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</si>
  <si>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</si>
  <si>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</si>
  <si>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</si>
  <si>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</si>
  <si>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</si>
  <si>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</si>
  <si>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</si>
  <si>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</si>
  <si>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</si>
  <si>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</si>
  <si>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</si>
  <si>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</si>
  <si>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</si>
  <si>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</si>
  <si>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</si>
  <si>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</si>
  <si>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</si>
  <si>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</si>
  <si>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</si>
  <si>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</si>
  <si>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</si>
  <si>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</si>
  <si>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</si>
  <si>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</si>
  <si>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</si>
  <si>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</si>
  <si>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</si>
  <si>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</si>
  <si>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</si>
  <si>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</si>
  <si>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</si>
  <si>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</si>
  <si>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</si>
  <si>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</si>
  <si>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</si>
  <si>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</si>
  <si>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</si>
  <si>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</si>
  <si>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</si>
  <si>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</si>
  <si>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</si>
  <si>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</si>
  <si>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</si>
  <si>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</si>
  <si>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</si>
  <si>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</si>
  <si>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</si>
  <si>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</si>
  <si>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</si>
  <si>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</si>
  <si>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</si>
  <si>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</si>
  <si>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</si>
  <si>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</si>
  <si>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</si>
  <si>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</si>
  <si>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</si>
  <si>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</si>
  <si>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</si>
  <si>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</si>
  <si>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</si>
  <si>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</si>
  <si>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</si>
  <si>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</si>
  <si>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</si>
  <si>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</si>
  <si>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</si>
  <si>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</si>
  <si>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</si>
  <si>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</si>
  <si>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</si>
  <si>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</si>
  <si>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</si>
  <si>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</si>
  <si>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</si>
  <si>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</si>
  <si>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</si>
  <si>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</si>
  <si>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</si>
  <si>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</si>
  <si>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</si>
  <si>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</si>
  <si>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</si>
  <si>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</si>
  <si>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</si>
  <si>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</si>
  <si>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</si>
  <si>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</si>
  <si>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</si>
  <si>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</si>
  <si>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</si>
  <si>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</si>
  <si>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</si>
  <si>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</si>
  <si>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</si>
  <si>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</si>
  <si>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</si>
  <si>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</si>
  <si>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</si>
  <si>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</si>
  <si>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</si>
  <si>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</si>
  <si>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</si>
  <si>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</si>
  <si>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</si>
  <si>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</si>
  <si>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</si>
  <si>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</si>
  <si>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</si>
  <si>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</si>
  <si>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</si>
  <si>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</si>
  <si>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</si>
  <si>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</si>
  <si>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</si>
  <si>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</si>
  <si>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</si>
  <si>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</si>
  <si>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</si>
  <si>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</si>
  <si>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</si>
  <si>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</si>
  <si>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</si>
  <si>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</si>
  <si>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</si>
  <si>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</si>
  <si>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</si>
  <si>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</si>
  <si>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</si>
  <si>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</si>
  <si>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</si>
  <si>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</si>
  <si>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</si>
  <si>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</si>
  <si>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</si>
  <si>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</si>
  <si>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</si>
  <si>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</si>
  <si>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</si>
  <si>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</si>
  <si>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</si>
  <si>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</si>
  <si>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</si>
  <si>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</si>
  <si>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</si>
  <si>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</si>
  <si>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</si>
  <si>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</si>
  <si>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</si>
  <si>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</si>
  <si>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</si>
  <si>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</si>
  <si>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</si>
  <si>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</si>
  <si>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</si>
  <si>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</si>
  <si>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</si>
  <si>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</si>
  <si>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</si>
  <si>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</si>
  <si>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</si>
  <si>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</si>
  <si>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</si>
  <si>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</si>
  <si>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</si>
  <si>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</si>
  <si>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</si>
  <si>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</si>
  <si>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</si>
  <si>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</si>
  <si>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</si>
  <si>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</si>
  <si>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</si>
  <si>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</si>
  <si>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</si>
  <si>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</si>
  <si>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</si>
  <si>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</si>
  <si>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</si>
  <si>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</si>
  <si>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</si>
  <si>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</si>
  <si>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</si>
  <si>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</si>
  <si>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</si>
  <si>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</si>
  <si>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</si>
  <si>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</si>
  <si>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</si>
  <si>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</si>
  <si>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</si>
  <si>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</si>
  <si>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</si>
  <si>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</si>
  <si>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</si>
  <si>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</si>
  <si>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</si>
  <si>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</si>
  <si>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</si>
  <si>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</si>
  <si>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</si>
  <si>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</si>
  <si>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</si>
  <si>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</si>
  <si>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</si>
  <si>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</si>
  <si>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</si>
  <si>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</si>
  <si>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</si>
  <si>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</si>
  <si>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</si>
  <si>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</si>
  <si>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</si>
  <si>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</si>
  <si>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</si>
  <si>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</si>
  <si>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</si>
  <si>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</si>
  <si>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</si>
  <si>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</si>
  <si>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</si>
  <si>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</si>
  <si>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</si>
  <si>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</si>
  <si>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</si>
  <si>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</si>
  <si>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</si>
  <si>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</si>
  <si>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</si>
  <si>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</si>
  <si>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</si>
  <si>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</si>
  <si>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</si>
  <si>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</si>
  <si>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</si>
  <si>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</si>
  <si>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</si>
  <si>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</si>
  <si>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</si>
  <si>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</si>
  <si>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</si>
  <si>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</si>
  <si>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</si>
  <si>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</si>
  <si>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</si>
  <si>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</si>
  <si>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</si>
  <si>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</si>
  <si>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</si>
  <si>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</si>
  <si>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</si>
  <si>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</si>
  <si>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</si>
  <si>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</si>
  <si>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</si>
  <si>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</si>
  <si>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</si>
  <si>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</si>
  <si>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</si>
  <si>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</si>
  <si>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</si>
  <si>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</si>
  <si>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</si>
  <si>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</si>
  <si>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</si>
  <si>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</si>
  <si>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</si>
  <si>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</si>
  <si>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</si>
  <si>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</si>
  <si>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</si>
  <si>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</si>
  <si>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</si>
  <si>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</si>
  <si>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</si>
  <si>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</si>
  <si>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</si>
  <si>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</si>
  <si>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</si>
  <si>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</si>
  <si>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</si>
  <si>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</si>
  <si>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</si>
  <si>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</si>
  <si>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</si>
  <si>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</si>
  <si>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</si>
  <si>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</si>
  <si>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</si>
  <si>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</si>
  <si>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</si>
  <si>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</si>
  <si>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</si>
  <si>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</si>
  <si>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</si>
  <si>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</si>
  <si>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</si>
  <si>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</si>
  <si>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</si>
  <si>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</si>
  <si>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</si>
  <si>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</si>
  <si>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</si>
  <si>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</si>
  <si>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</si>
  <si>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</si>
  <si>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</si>
  <si>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</si>
  <si>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</si>
  <si>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</si>
  <si>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</si>
  <si>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</si>
  <si>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</si>
  <si>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</si>
  <si>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</si>
  <si>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</si>
  <si>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</si>
  <si>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</si>
  <si>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</si>
  <si>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</si>
  <si>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</si>
  <si>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</si>
  <si>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</si>
  <si>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</si>
  <si>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</si>
  <si>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</si>
  <si>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</si>
  <si>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</si>
  <si>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</si>
  <si>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</si>
  <si>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</si>
  <si>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</si>
  <si>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</si>
  <si>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</si>
  <si>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</si>
  <si>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</si>
  <si>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</si>
  <si>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</si>
  <si>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</si>
  <si>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</si>
  <si>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</si>
  <si>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</si>
  <si>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</si>
  <si>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</si>
  <si>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</si>
  <si>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</si>
  <si>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</si>
  <si>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</si>
  <si>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</si>
  <si>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</si>
  <si>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</si>
  <si>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</si>
  <si>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</si>
  <si>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</si>
  <si>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</si>
  <si>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</si>
  <si>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</si>
  <si>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</si>
  <si>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</si>
  <si>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</si>
  <si>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</si>
  <si>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</si>
  <si>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</si>
  <si>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</si>
  <si>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</si>
  <si>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</si>
  <si>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</si>
  <si>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</si>
  <si>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</si>
  <si>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</si>
  <si>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</si>
  <si>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</si>
  <si>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</si>
  <si>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</si>
  <si>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</si>
  <si>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</si>
  <si>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</si>
  <si>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</si>
  <si>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</si>
  <si>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</si>
  <si>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</si>
  <si>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</si>
  <si>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</si>
  <si>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</si>
  <si>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</si>
  <si>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</si>
  <si>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</si>
  <si>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</si>
  <si>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</si>
  <si>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</si>
  <si>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</si>
  <si>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</si>
  <si>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</si>
  <si>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</si>
  <si>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</si>
  <si>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</si>
  <si>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</si>
  <si>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</si>
  <si>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</si>
  <si>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</si>
  <si>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</si>
  <si>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</si>
  <si>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</si>
  <si>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</si>
  <si>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</si>
  <si>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</si>
  <si>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</si>
  <si>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</si>
  <si>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</si>
  <si>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</si>
  <si>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</si>
  <si>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</si>
  <si>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</si>
  <si>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</si>
  <si>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</si>
  <si>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</si>
  <si>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</si>
  <si>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</si>
  <si>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</si>
  <si>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</si>
  <si>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</si>
  <si>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</si>
  <si>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</si>
  <si>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</si>
  <si>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</si>
  <si>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</si>
  <si>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</si>
  <si>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</si>
  <si>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</si>
  <si>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</si>
  <si>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</si>
  <si>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</si>
  <si>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</si>
  <si>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</si>
  <si>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</si>
  <si>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</si>
  <si>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</si>
  <si>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</si>
  <si>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</si>
  <si>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</si>
  <si>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</si>
  <si>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</si>
  <si>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</si>
  <si>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</si>
  <si>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</si>
  <si>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</si>
  <si>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</si>
  <si>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</si>
  <si>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</si>
  <si>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</si>
  <si>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</si>
  <si>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</si>
  <si>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</si>
  <si>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</si>
  <si>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</si>
  <si>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</si>
  <si>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</si>
  <si>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</si>
  <si>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</si>
  <si>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</si>
  <si>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</si>
  <si>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</si>
  <si>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</si>
  <si>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</si>
  <si>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</si>
  <si>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</si>
  <si>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</si>
  <si>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</si>
  <si>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</si>
  <si>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</si>
  <si>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</si>
  <si>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</si>
  <si>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</si>
  <si>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</si>
  <si>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</si>
  <si>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</si>
  <si>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</si>
  <si>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</si>
  <si>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</si>
  <si>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</si>
  <si>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</si>
  <si>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</si>
  <si>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</si>
  <si>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</si>
  <si>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</si>
  <si>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</si>
  <si>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</si>
  <si>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</si>
  <si>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</si>
  <si>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</si>
  <si>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</si>
  <si>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</si>
  <si>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</si>
  <si>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</si>
  <si>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</si>
  <si>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</si>
  <si>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</si>
  <si>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</si>
  <si>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</si>
  <si>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</si>
  <si>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</si>
  <si>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</si>
  <si>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</si>
  <si>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</si>
  <si>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</si>
  <si>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</si>
  <si>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</si>
  <si>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</si>
  <si>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</si>
  <si>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</si>
  <si>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</si>
  <si>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</si>
  <si>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</si>
  <si>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</si>
  <si>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</si>
  <si>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</si>
  <si>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</si>
  <si>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</si>
  <si>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</si>
  <si>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</si>
  <si>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</si>
  <si>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</si>
  <si>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</si>
  <si>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</si>
  <si>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</si>
  <si>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</si>
  <si>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</si>
  <si>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</si>
  <si>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</si>
  <si>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</si>
  <si>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</si>
  <si>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</si>
  <si>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</si>
  <si>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</si>
  <si>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</si>
  <si>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</si>
  <si>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</si>
  <si>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</si>
  <si>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</si>
  <si>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</si>
  <si>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</si>
  <si>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</si>
  <si>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</si>
  <si>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</si>
  <si>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</si>
  <si>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</si>
  <si>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</si>
  <si>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</si>
  <si>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</si>
  <si>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</si>
  <si>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</si>
  <si>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</si>
  <si>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</si>
  <si>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</si>
  <si>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</si>
  <si>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</si>
  <si>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</si>
  <si>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</si>
  <si>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</si>
  <si>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</si>
  <si>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</si>
  <si>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</si>
  <si>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</si>
  <si>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</si>
  <si>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</si>
  <si>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</si>
  <si>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</si>
  <si>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</si>
  <si>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</si>
  <si>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</si>
  <si>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</si>
  <si>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</si>
  <si>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</si>
  <si>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</si>
  <si>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</si>
  <si>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</si>
  <si>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</si>
  <si>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</si>
  <si>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</si>
  <si>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</si>
  <si>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</si>
  <si>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</si>
  <si>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</si>
  <si>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</si>
  <si>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</si>
  <si>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</si>
  <si>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</si>
  <si>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</si>
  <si>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</si>
  <si>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</si>
  <si>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</si>
  <si>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</si>
  <si>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</si>
  <si>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</si>
  <si>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</si>
  <si>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</si>
  <si>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</si>
  <si>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</si>
  <si>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</si>
  <si>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</si>
  <si>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</si>
  <si>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</si>
  <si>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</si>
  <si>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</si>
  <si>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</si>
  <si>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</si>
  <si>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</si>
  <si>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</si>
  <si>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</si>
  <si>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</si>
  <si>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</si>
  <si>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</si>
  <si>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</si>
  <si>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</si>
  <si>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</si>
  <si>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</si>
  <si>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</si>
  <si>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</si>
  <si>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</si>
  <si>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</si>
  <si>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</si>
  <si>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</si>
  <si>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</si>
  <si>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</si>
  <si>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</si>
  <si>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</si>
  <si>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</si>
  <si>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</si>
  <si>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</si>
  <si>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</si>
  <si>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</si>
  <si>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</si>
  <si>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</si>
  <si>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</si>
  <si>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</si>
  <si>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</si>
  <si>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</si>
  <si>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</si>
  <si>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</si>
  <si>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</si>
  <si>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</si>
  <si>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</si>
  <si>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</si>
  <si>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</si>
  <si>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</si>
  <si>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</si>
  <si>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</si>
  <si>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</si>
  <si>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</si>
  <si>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</si>
  <si>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</si>
  <si>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</si>
  <si>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</si>
  <si>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</si>
  <si>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</si>
  <si>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</si>
  <si>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</si>
  <si>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</si>
  <si>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</si>
  <si>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</si>
  <si>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</si>
  <si>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</si>
  <si>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</si>
  <si>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</si>
  <si>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</si>
  <si>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</si>
  <si>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</si>
  <si>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</si>
  <si>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</si>
  <si>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</si>
  <si>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</si>
  <si>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</si>
  <si>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</si>
  <si>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</si>
  <si>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</si>
  <si>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</si>
  <si>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</si>
  <si>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</si>
  <si>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</si>
  <si>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</si>
  <si>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</si>
  <si>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</si>
  <si>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</si>
  <si>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</si>
  <si>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</si>
  <si>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</si>
  <si>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</si>
  <si>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</si>
  <si>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</si>
  <si>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</si>
  <si>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</si>
  <si>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</si>
  <si>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</si>
  <si>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</si>
  <si>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</si>
  <si>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</si>
  <si>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</si>
  <si>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</si>
  <si>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</si>
  <si>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</si>
  <si>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</si>
  <si>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</si>
  <si>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</si>
  <si>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</si>
  <si>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</si>
  <si>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</si>
  <si>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</si>
  <si>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</si>
  <si>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</si>
  <si>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</si>
  <si>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</si>
  <si>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</si>
  <si>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</si>
  <si>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</si>
  <si>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</si>
  <si>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</si>
  <si>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</si>
  <si>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</si>
  <si>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</si>
  <si>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</si>
  <si>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</si>
  <si>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</si>
  <si>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</si>
  <si>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</si>
  <si>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</si>
  <si>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</si>
  <si>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</si>
  <si>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</si>
  <si>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</si>
  <si>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</si>
  <si>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</si>
  <si>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</si>
  <si>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</si>
  <si>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</si>
  <si>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</si>
  <si>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</si>
  <si>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</si>
  <si>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</si>
  <si>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</si>
  <si>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</si>
  <si>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</si>
  <si>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</si>
  <si>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</si>
  <si>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</si>
  <si>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</si>
  <si>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</si>
  <si>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</si>
  <si>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</si>
  <si>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</si>
  <si>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</si>
  <si>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</si>
  <si>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</si>
  <si>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</si>
  <si>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</si>
  <si>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</si>
  <si>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</si>
  <si>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</si>
  <si>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</si>
  <si>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</si>
  <si>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</si>
  <si>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</si>
  <si>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</si>
  <si>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</si>
  <si>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</si>
  <si>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</si>
  <si>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</si>
  <si>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</si>
  <si>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</si>
  <si>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</si>
  <si>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</si>
  <si>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</si>
  <si>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</si>
  <si>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</si>
  <si>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</si>
  <si>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</si>
  <si>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</si>
  <si>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</si>
  <si>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</si>
  <si>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</si>
  <si>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</si>
  <si>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</si>
  <si>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</si>
  <si>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</si>
  <si>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</si>
  <si>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</si>
  <si>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</si>
  <si>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</si>
  <si>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</si>
  <si>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</si>
  <si>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</si>
  <si>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</si>
  <si>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</si>
  <si>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</si>
  <si>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</si>
  <si>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</si>
  <si>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</si>
  <si>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</si>
  <si>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</si>
  <si>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</si>
  <si>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</si>
  <si>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</si>
  <si>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</si>
  <si>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</si>
  <si>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</si>
  <si>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</si>
  <si>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</si>
  <si>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</si>
  <si>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</si>
  <si>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</si>
  <si>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</si>
  <si>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</si>
  <si>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</si>
  <si>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</si>
  <si>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</si>
  <si>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</si>
  <si>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</si>
  <si>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</si>
  <si>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</si>
  <si>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</si>
  <si>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</si>
  <si>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</si>
  <si>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</si>
  <si>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</si>
  <si>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</si>
  <si>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</si>
  <si>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</si>
  <si>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</si>
  <si>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</si>
  <si>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</si>
  <si>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</si>
  <si>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</si>
  <si>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</si>
  <si>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</si>
  <si>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</si>
  <si>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</si>
  <si>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</si>
  <si>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</si>
  <si>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</si>
  <si>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</si>
  <si>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</si>
  <si>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</si>
  <si>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</si>
  <si>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</si>
  <si>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</si>
  <si>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</si>
  <si>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</si>
  <si>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</si>
  <si>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</si>
  <si>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</si>
  <si>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</si>
  <si>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</si>
  <si>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</si>
  <si>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</si>
  <si>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</si>
  <si>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</si>
  <si>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</si>
  <si>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</si>
  <si>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</si>
  <si>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</si>
  <si>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</si>
  <si>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</si>
  <si>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</si>
  <si>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</si>
  <si>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</si>
  <si>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</si>
  <si>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</si>
  <si>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</si>
  <si>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</si>
  <si>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</si>
  <si>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</si>
  <si>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</si>
  <si>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</si>
  <si>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</si>
  <si>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</si>
  <si>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</si>
  <si>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</si>
  <si>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</si>
  <si>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</si>
  <si>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</si>
  <si>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</si>
  <si>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</si>
  <si>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</si>
  <si>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</si>
  <si>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</si>
  <si>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</si>
  <si>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</si>
  <si>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</si>
  <si>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</si>
  <si>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</si>
  <si>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</si>
  <si>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</si>
  <si>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</si>
  <si>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</si>
  <si>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</si>
  <si>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</si>
  <si>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</si>
  <si>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</si>
  <si>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</si>
  <si>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</si>
  <si>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</si>
  <si>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</si>
  <si>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</si>
  <si>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</si>
  <si>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</si>
  <si>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</si>
  <si>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</si>
  <si>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</si>
  <si>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</si>
  <si>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</si>
  <si>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</si>
  <si>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</si>
  <si>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</si>
  <si>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</si>
  <si>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</si>
  <si>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</si>
  <si>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</si>
  <si>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</si>
  <si>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</si>
  <si>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</si>
  <si>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</si>
  <si>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</si>
  <si>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</si>
  <si>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</si>
  <si>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</si>
  <si>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</si>
  <si>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</si>
  <si>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</si>
  <si>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</si>
  <si>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</si>
  <si>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</si>
  <si>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</si>
  <si>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</si>
  <si>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</si>
  <si>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</si>
  <si>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</si>
  <si>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</si>
  <si>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</si>
  <si>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</si>
  <si>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</si>
  <si>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</si>
  <si>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</si>
  <si>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</si>
  <si>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</si>
  <si>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</si>
  <si>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</si>
  <si>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</si>
  <si>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</si>
  <si>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</si>
  <si>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</si>
  <si>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</si>
  <si>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</si>
  <si>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</si>
  <si>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</si>
  <si>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</si>
  <si>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</si>
  <si>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</si>
  <si>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</si>
  <si>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</si>
  <si>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</si>
  <si>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</si>
  <si>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</si>
  <si>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</si>
  <si>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</si>
  <si>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</si>
  <si>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</si>
  <si>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</si>
  <si>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</si>
  <si>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</si>
  <si>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</si>
  <si>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</si>
  <si>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</si>
  <si>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</si>
  <si>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</si>
  <si>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</si>
  <si>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</si>
  <si>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</si>
  <si>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</si>
  <si>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</si>
  <si>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</si>
  <si>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</si>
  <si>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</si>
  <si>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</si>
  <si>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</si>
  <si>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</si>
  <si>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</si>
  <si>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</si>
  <si>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</si>
  <si>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</si>
  <si>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</si>
  <si>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</si>
  <si>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</si>
  <si>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</si>
  <si>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</si>
  <si>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</si>
  <si>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</si>
  <si>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</si>
  <si>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</si>
  <si>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</si>
  <si>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</si>
  <si>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</si>
  <si>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</si>
  <si>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</si>
  <si>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</si>
  <si>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</si>
  <si>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</si>
  <si>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</si>
  <si>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</si>
  <si>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</si>
  <si>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</si>
  <si>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</si>
  <si>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</si>
  <si>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</si>
  <si>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</si>
  <si>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</si>
  <si>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</si>
  <si>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</si>
  <si>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</si>
  <si>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</si>
  <si>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</si>
  <si>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</si>
  <si>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</si>
  <si>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</si>
  <si>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</si>
  <si>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</si>
  <si>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</si>
  <si>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</si>
  <si>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</si>
  <si>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</si>
  <si>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</si>
  <si>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</si>
  <si>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</si>
  <si>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</si>
  <si>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</si>
  <si>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</si>
  <si>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</si>
  <si>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</si>
  <si>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</si>
  <si>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</si>
  <si>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</si>
  <si>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</si>
  <si>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</si>
  <si>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</si>
  <si>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</si>
  <si>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</si>
  <si>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</si>
  <si>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</si>
  <si>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</si>
  <si>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</si>
  <si>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</si>
  <si>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</si>
  <si>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</si>
  <si>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</si>
  <si>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</si>
  <si>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</si>
  <si>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</si>
  <si>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</si>
  <si>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</si>
  <si>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</si>
  <si>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</si>
  <si>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</si>
  <si>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</si>
  <si>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</si>
  <si>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</si>
  <si>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</si>
  <si>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</si>
  <si>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</si>
  <si>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</si>
  <si>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</si>
  <si>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</si>
  <si>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</si>
  <si>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</si>
  <si>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</si>
  <si>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</si>
  <si>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</si>
  <si>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</si>
  <si>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</si>
  <si>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</si>
  <si>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</si>
  <si>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</si>
  <si>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</si>
  <si>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</si>
  <si>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</si>
  <si>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</si>
  <si>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</si>
  <si>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</si>
  <si>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</si>
  <si>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</si>
  <si>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</si>
  <si>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</si>
  <si>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</si>
  <si>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</si>
  <si>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</si>
  <si>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</si>
  <si>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</si>
  <si>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</si>
  <si>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</si>
  <si>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</si>
  <si>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</si>
  <si>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</si>
  <si>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</si>
  <si>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</si>
  <si>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</si>
  <si>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</si>
  <si>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</si>
  <si>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</si>
  <si>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</si>
  <si>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</si>
  <si>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</si>
  <si>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</si>
  <si>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</si>
  <si>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</si>
  <si>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</si>
  <si>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</si>
  <si>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</si>
  <si>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</si>
  <si>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</si>
  <si>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</si>
  <si>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</si>
  <si>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</si>
  <si>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</si>
  <si>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</si>
  <si>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</si>
  <si>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</si>
  <si>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</si>
  <si>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</si>
  <si>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</si>
  <si>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</si>
  <si>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</si>
  <si>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</si>
  <si>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</si>
  <si>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</si>
  <si>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</si>
  <si>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</si>
  <si>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</si>
  <si>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</si>
  <si>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</si>
  <si>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</si>
  <si>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</si>
  <si>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</si>
  <si>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</si>
  <si>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</si>
  <si>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</si>
  <si>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</si>
  <si>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</si>
  <si>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</si>
  <si>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</si>
  <si>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</si>
  <si>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</si>
  <si>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</si>
  <si>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</si>
  <si>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</si>
  <si>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</si>
  <si>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</si>
  <si>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</si>
  <si>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</si>
  <si>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</si>
  <si>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</si>
  <si>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</si>
  <si>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</si>
  <si>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</si>
  <si>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</si>
  <si>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</si>
  <si>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</si>
  <si>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</si>
  <si>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</si>
  <si>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</si>
  <si>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</si>
  <si>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</si>
  <si>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</si>
  <si>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</si>
  <si>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</si>
  <si>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</si>
  <si>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</si>
  <si>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</si>
  <si>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</si>
  <si>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</si>
  <si>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</si>
  <si>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</si>
  <si>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</si>
  <si>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</si>
  <si>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</si>
  <si>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</si>
  <si>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</si>
  <si>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</si>
  <si>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</si>
  <si>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</si>
  <si>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</si>
  <si>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</si>
  <si>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</si>
  <si>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</si>
  <si>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</si>
  <si>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</si>
  <si>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</si>
  <si>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</si>
  <si>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</si>
  <si>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</si>
  <si>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</si>
  <si>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</si>
  <si>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</si>
  <si>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</si>
  <si>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</si>
  <si>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</si>
  <si>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</si>
  <si>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</si>
  <si>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</si>
  <si>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</si>
  <si>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</si>
  <si>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</si>
  <si>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</si>
  <si>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</si>
  <si>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</si>
  <si>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</si>
  <si>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</si>
  <si>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</si>
  <si>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</si>
  <si>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</si>
  <si>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</si>
  <si>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</si>
  <si>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</si>
  <si>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</si>
  <si>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</si>
  <si>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</si>
  <si>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</si>
  <si>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</si>
  <si>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</si>
  <si>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</si>
  <si>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</si>
  <si>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</si>
  <si>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</si>
  <si>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</si>
  <si>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</si>
  <si>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</si>
  <si>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</si>
  <si>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</si>
  <si>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</si>
  <si>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</si>
  <si>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</si>
  <si>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</si>
  <si>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</si>
  <si>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</si>
  <si>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</si>
  <si>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</si>
  <si>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</si>
  <si>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</si>
  <si>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</si>
  <si>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</si>
  <si>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</si>
  <si>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</si>
  <si>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</si>
  <si>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</si>
  <si>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</si>
  <si>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</si>
  <si>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</si>
  <si>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</si>
  <si>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</si>
  <si>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</si>
  <si>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</si>
  <si>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</si>
  <si>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</si>
  <si>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</si>
  <si>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</si>
  <si>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</si>
  <si>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</si>
  <si>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</si>
  <si>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</si>
  <si>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</si>
  <si>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</si>
  <si>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</si>
  <si>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</si>
  <si>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</si>
  <si>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</si>
  <si>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</si>
  <si>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</si>
  <si>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</si>
  <si>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</si>
  <si>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</si>
  <si>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</si>
  <si>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</si>
  <si>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</si>
  <si>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</si>
  <si>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</si>
  <si>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</si>
  <si>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</si>
  <si>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</si>
  <si>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</si>
  <si>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</si>
  <si>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</si>
  <si>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</si>
  <si>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</si>
  <si>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</si>
  <si>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</si>
  <si>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</si>
  <si>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</si>
  <si>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</si>
  <si>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</si>
  <si>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</si>
  <si>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</si>
  <si>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</si>
  <si>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</si>
  <si>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</si>
  <si>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</si>
  <si>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</si>
  <si>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</si>
  <si>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</si>
  <si>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</si>
  <si>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</si>
  <si>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</si>
  <si>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</si>
  <si>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</si>
  <si>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</si>
  <si>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</si>
  <si>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</si>
  <si>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</si>
  <si>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</si>
  <si>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</si>
  <si>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</si>
  <si>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</si>
  <si>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</si>
  <si>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</si>
  <si>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</si>
  <si>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</si>
  <si>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</si>
  <si>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</si>
  <si>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</si>
  <si>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</si>
  <si>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</si>
  <si>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</si>
  <si>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</si>
  <si>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</si>
  <si>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</si>
  <si>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</si>
  <si>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</si>
  <si>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</si>
  <si>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</si>
  <si>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</si>
  <si>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</si>
  <si>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</si>
  <si>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</si>
  <si>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</si>
  <si>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</si>
  <si>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</si>
  <si>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</si>
  <si>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</si>
  <si>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</si>
  <si>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</si>
  <si>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</si>
  <si>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</si>
  <si>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</si>
  <si>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</si>
  <si>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</si>
  <si>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</si>
  <si>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</si>
  <si>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</si>
  <si>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</si>
  <si>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</si>
  <si>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</si>
  <si>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</si>
  <si>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</si>
  <si>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</si>
  <si>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</si>
  <si>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</si>
  <si>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</si>
  <si>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</si>
  <si>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</si>
  <si>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</si>
  <si>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</si>
  <si>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</si>
  <si>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</si>
  <si>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</si>
  <si>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</si>
  <si>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</si>
  <si>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</si>
  <si>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</si>
  <si>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</si>
  <si>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</si>
  <si>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</si>
  <si>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</si>
  <si>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</si>
  <si>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</si>
  <si>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</si>
  <si>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</si>
  <si>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</si>
  <si>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</si>
  <si>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</si>
  <si>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</si>
  <si>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</si>
  <si>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</si>
  <si>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</si>
  <si>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</si>
  <si>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</si>
  <si>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</si>
  <si>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</si>
  <si>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</si>
  <si>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</si>
  <si>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</si>
  <si>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</si>
  <si>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</si>
  <si>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</si>
  <si>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</si>
  <si>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</si>
  <si>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</si>
  <si>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</si>
  <si>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</si>
  <si>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</si>
  <si>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</si>
  <si>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</si>
  <si>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</si>
  <si>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</si>
  <si>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</si>
  <si>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</si>
  <si>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</si>
  <si>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</si>
  <si>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</si>
  <si>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</si>
  <si>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</si>
  <si>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</si>
  <si>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</si>
  <si>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</si>
  <si>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</si>
  <si>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</si>
  <si>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</si>
  <si>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</si>
  <si>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</si>
  <si>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</si>
  <si>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</si>
  <si>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</si>
  <si>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</si>
  <si>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</si>
  <si>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</si>
  <si>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</si>
  <si>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</si>
  <si>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</si>
  <si>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</si>
  <si>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</si>
  <si>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</si>
  <si>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</si>
  <si>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</si>
  <si>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</si>
  <si>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</si>
  <si>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</si>
  <si>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</si>
  <si>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</si>
  <si>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</si>
  <si>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</si>
  <si>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</si>
  <si>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</si>
  <si>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</si>
  <si>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</si>
  <si>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</si>
  <si>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</si>
  <si>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</si>
  <si>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</si>
  <si>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</si>
  <si>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</si>
  <si>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</si>
  <si>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</si>
  <si>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</si>
  <si>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</si>
  <si>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</si>
  <si>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</si>
  <si>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</si>
  <si>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</si>
  <si>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</si>
  <si>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</si>
  <si>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</si>
  <si>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</si>
  <si>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</si>
  <si>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</si>
  <si>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</si>
  <si>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</si>
  <si>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</si>
  <si>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</si>
  <si>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</si>
  <si>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</si>
  <si>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</si>
  <si>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</si>
  <si>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</si>
  <si>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</si>
  <si>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</si>
  <si>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</si>
  <si>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</si>
  <si>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</si>
  <si>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</si>
  <si>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</si>
  <si>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</si>
  <si>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</si>
  <si>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</si>
  <si>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</si>
  <si>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</si>
  <si>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</si>
  <si>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</si>
  <si>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</si>
  <si>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</si>
  <si>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</si>
  <si>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</si>
  <si>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</si>
  <si>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</si>
  <si>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</si>
  <si>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</si>
  <si>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</si>
  <si>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</si>
  <si>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</si>
  <si>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</si>
  <si>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</si>
  <si>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</si>
  <si>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</si>
  <si>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</si>
  <si>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</si>
  <si>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</si>
  <si>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</si>
  <si>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</si>
  <si>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</si>
  <si>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</si>
  <si>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</si>
  <si>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</si>
  <si>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</si>
  <si>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</si>
  <si>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</si>
  <si>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</si>
  <si>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</si>
  <si>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</si>
  <si>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</si>
  <si>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</si>
  <si>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</si>
  <si>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</si>
  <si>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</si>
  <si>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</si>
  <si>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</si>
  <si>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</si>
  <si>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</si>
  <si>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</si>
  <si>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</si>
  <si>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</si>
  <si>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</si>
  <si>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</si>
  <si>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</si>
  <si>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</si>
  <si>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</si>
  <si>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</si>
  <si>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</si>
  <si>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</si>
  <si>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</si>
  <si>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</si>
  <si>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</si>
  <si>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</si>
  <si>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</si>
  <si>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</si>
  <si>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</si>
  <si>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</si>
  <si>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</si>
  <si>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</si>
  <si>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</si>
  <si>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</si>
  <si>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</si>
  <si>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</si>
  <si>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</si>
  <si>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</si>
  <si>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</si>
  <si>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</si>
  <si>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</si>
  <si>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</si>
  <si>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</si>
  <si>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</si>
  <si>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</si>
  <si>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</si>
  <si>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</si>
  <si>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</si>
  <si>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</si>
  <si>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</si>
  <si>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</si>
  <si>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</si>
  <si>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</si>
  <si>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</si>
  <si>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</si>
  <si>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</si>
  <si>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</si>
  <si>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</si>
  <si>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</si>
  <si>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</si>
  <si>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</si>
  <si>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</si>
  <si>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</si>
  <si>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</si>
  <si>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</si>
  <si>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</si>
  <si>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</si>
  <si>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</si>
  <si>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</si>
  <si>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</si>
  <si>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</si>
  <si>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</si>
  <si>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</si>
  <si>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</si>
  <si>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</si>
  <si>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</si>
  <si>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</si>
  <si>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</si>
  <si>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</si>
  <si>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</si>
  <si>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</si>
  <si>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</si>
  <si>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</si>
  <si>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</si>
  <si>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</si>
  <si>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</si>
  <si>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</si>
  <si>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</si>
  <si>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</si>
  <si>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</si>
  <si>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</si>
  <si>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</si>
  <si>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</si>
  <si>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</si>
  <si>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</si>
  <si>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</si>
  <si>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</si>
  <si>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</si>
  <si>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</si>
  <si>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</si>
  <si>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</si>
  <si>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</si>
  <si>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</si>
  <si>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</si>
  <si>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</si>
  <si>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</si>
  <si>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</si>
  <si>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</si>
  <si>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</si>
  <si>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</si>
  <si>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</si>
  <si>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</si>
  <si>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</si>
  <si>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</si>
  <si>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</si>
  <si>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</si>
  <si>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</si>
  <si>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</si>
  <si>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</si>
  <si>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</si>
  <si>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</si>
  <si>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</si>
  <si>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</si>
  <si>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</si>
  <si>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</si>
  <si>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</si>
  <si>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</si>
  <si>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</si>
  <si>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</si>
  <si>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</si>
  <si>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</si>
  <si>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</si>
  <si>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</si>
  <si>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</si>
  <si>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</si>
  <si>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</si>
  <si>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</si>
  <si>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</si>
  <si>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</si>
  <si>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</si>
  <si>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</si>
  <si>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</si>
  <si>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</si>
  <si>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</si>
  <si>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</si>
  <si>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</si>
  <si>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</si>
  <si>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</si>
  <si>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</si>
  <si>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</si>
  <si>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</si>
  <si>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</si>
  <si>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</si>
  <si>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</si>
  <si>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</si>
  <si>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</si>
  <si>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</si>
  <si>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</si>
  <si>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</si>
  <si>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</si>
  <si>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</si>
  <si>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</si>
  <si>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</si>
  <si>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</si>
  <si>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</si>
  <si>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</si>
  <si>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</si>
  <si>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</si>
  <si>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</si>
  <si>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</si>
  <si>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</si>
  <si>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</si>
  <si>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</si>
  <si>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</si>
  <si>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</si>
  <si>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</si>
  <si>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</si>
  <si>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</si>
  <si>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</si>
  <si>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</si>
  <si>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</si>
  <si>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</si>
  <si>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</si>
  <si>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</si>
  <si>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</si>
  <si>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</si>
  <si>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</si>
  <si>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</si>
  <si>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</si>
  <si>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</si>
  <si>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</si>
  <si>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</si>
  <si>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</si>
  <si>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</si>
  <si>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</si>
  <si>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</si>
  <si>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</si>
  <si>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</si>
  <si>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</si>
  <si>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</si>
  <si>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</si>
  <si>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</si>
  <si>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</si>
  <si>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</si>
  <si>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</si>
  <si>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</si>
  <si>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</si>
  <si>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</si>
  <si>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</si>
  <si>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</si>
  <si>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</si>
  <si>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</si>
  <si>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</si>
  <si>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</si>
  <si>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</si>
  <si>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</si>
  <si>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</si>
  <si>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</si>
  <si>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</si>
  <si>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</si>
  <si>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</si>
  <si>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</si>
  <si>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</si>
  <si>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</si>
  <si>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</si>
  <si>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</si>
  <si>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</si>
  <si>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</si>
  <si>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</si>
  <si>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</si>
  <si>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</si>
  <si>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</si>
  <si>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</si>
  <si>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</si>
  <si>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</si>
  <si>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</si>
  <si>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</si>
  <si>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</si>
  <si>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</si>
  <si>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</si>
  <si>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</si>
  <si>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</si>
  <si>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</si>
  <si>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</si>
  <si>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</si>
  <si>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</si>
  <si>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</si>
  <si>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</si>
  <si>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</si>
  <si>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</si>
  <si>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</si>
  <si>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</si>
  <si>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</si>
  <si>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</si>
  <si>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</si>
  <si>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</si>
  <si>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</si>
  <si>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</si>
  <si>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</si>
  <si>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</si>
  <si>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</si>
  <si>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</si>
  <si>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</si>
  <si>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</si>
  <si>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</si>
  <si>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</si>
  <si>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</si>
  <si>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</si>
  <si>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</si>
  <si>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</si>
  <si>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</si>
  <si>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</si>
  <si>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</si>
  <si>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</si>
  <si>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</si>
  <si>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</si>
  <si>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</si>
  <si>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</si>
  <si>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</si>
  <si>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</si>
  <si>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</si>
  <si>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</si>
  <si>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</si>
  <si>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</si>
  <si>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</si>
  <si>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</si>
  <si>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</si>
  <si>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</si>
  <si>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</si>
  <si>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</si>
  <si>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</si>
  <si>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</si>
  <si>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</si>
  <si>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</si>
  <si>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</si>
  <si>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</si>
  <si>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</si>
  <si>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</si>
  <si>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</si>
  <si>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</si>
  <si>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</si>
  <si>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</si>
  <si>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</si>
  <si>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</si>
  <si>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</si>
  <si>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</si>
  <si>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</si>
  <si>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</si>
  <si>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</si>
  <si>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</si>
  <si>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</si>
  <si>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</si>
  <si>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</si>
  <si>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</si>
  <si>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</si>
  <si>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</si>
  <si>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</si>
  <si>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</si>
  <si>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</si>
  <si>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</si>
  <si>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</si>
  <si>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</si>
  <si>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</si>
  <si>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</si>
  <si>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</si>
  <si>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</si>
  <si>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</si>
  <si>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</si>
  <si>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</si>
  <si>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</si>
  <si>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</si>
  <si>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</si>
  <si>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</si>
  <si>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</si>
  <si>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</si>
  <si>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</si>
  <si>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</si>
  <si>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</si>
  <si>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</si>
  <si>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</si>
  <si>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</si>
  <si>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</si>
  <si>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</si>
  <si>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</si>
  <si>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</si>
  <si>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</si>
  <si>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</si>
  <si>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</si>
  <si>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</si>
  <si>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</si>
  <si>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</si>
  <si>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</si>
  <si>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</si>
  <si>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</si>
  <si>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</si>
  <si>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</si>
  <si>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</si>
  <si>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</si>
  <si>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</si>
  <si>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</si>
  <si>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</si>
  <si>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</si>
  <si>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</si>
  <si>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</si>
  <si>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</si>
  <si>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</si>
  <si>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</si>
  <si>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</si>
  <si>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</si>
  <si>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</si>
  <si>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</si>
  <si>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</si>
  <si>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</si>
  <si>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</si>
  <si>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</si>
  <si>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</si>
  <si>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</si>
  <si>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</si>
  <si>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</si>
  <si>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</si>
  <si>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</si>
  <si>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</si>
  <si>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</si>
  <si>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</si>
  <si>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</si>
  <si>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</si>
  <si>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</si>
  <si>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</si>
  <si>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</si>
  <si>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</si>
  <si>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</si>
  <si>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</si>
  <si>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</si>
  <si>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</si>
  <si>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</si>
  <si>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</si>
  <si>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</si>
  <si>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</si>
  <si>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</si>
  <si>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</si>
  <si>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</si>
  <si>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</si>
  <si>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</si>
  <si>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</si>
  <si>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</si>
  <si>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</si>
  <si>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</si>
  <si>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</si>
  <si>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</si>
  <si>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</si>
  <si>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</si>
  <si>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</si>
  <si>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</si>
  <si>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</si>
  <si>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</si>
  <si>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</si>
  <si>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</si>
  <si>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</si>
  <si>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</si>
  <si>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</si>
  <si>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</si>
  <si>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</si>
  <si>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</si>
  <si>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</si>
  <si>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</si>
  <si>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</si>
  <si>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</si>
  <si>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</si>
  <si>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</si>
  <si>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</si>
  <si>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</si>
  <si>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</si>
  <si>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</si>
  <si>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</si>
  <si>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</si>
  <si>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</si>
  <si>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</si>
  <si>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</si>
  <si>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</si>
  <si>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</si>
  <si>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</si>
  <si>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</si>
  <si>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</si>
  <si>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</si>
  <si>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</si>
  <si>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</si>
  <si>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</si>
  <si>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</si>
  <si>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</si>
  <si>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</si>
  <si>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</si>
  <si>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</si>
  <si>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</si>
  <si>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</si>
  <si>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</si>
  <si>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</si>
  <si>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</si>
  <si>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</si>
  <si>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</si>
  <si>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</si>
  <si>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</si>
  <si>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</si>
  <si>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</si>
  <si>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</si>
  <si>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</si>
  <si>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</si>
  <si>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</si>
  <si>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</si>
  <si>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</si>
  <si>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</si>
  <si>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</si>
  <si>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</si>
  <si>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</si>
  <si>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</si>
  <si>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</si>
  <si>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</si>
  <si>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</si>
  <si>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</si>
  <si>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</si>
  <si>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</si>
  <si>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</si>
  <si>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</si>
  <si>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</si>
  <si>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</si>
  <si>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</si>
  <si>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</si>
  <si>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</si>
  <si>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</si>
  <si>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</si>
  <si>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</si>
  <si>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</si>
  <si>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</si>
  <si>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</si>
  <si>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</si>
  <si>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</si>
  <si>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</si>
  <si>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</si>
  <si>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</si>
  <si>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</si>
  <si>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</si>
  <si>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</si>
  <si>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</si>
  <si>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</si>
  <si>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</si>
  <si>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</si>
  <si>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</si>
  <si>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</si>
  <si>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</si>
  <si>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</si>
  <si>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</si>
  <si>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</si>
  <si>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</si>
  <si>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</si>
  <si>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</si>
  <si>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</si>
  <si>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</si>
  <si>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</si>
  <si>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</si>
  <si>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</si>
  <si>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</si>
  <si>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</si>
  <si>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</si>
  <si>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</si>
  <si>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</si>
  <si>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</si>
  <si>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</si>
  <si>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</si>
  <si>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</si>
  <si>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</si>
  <si>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</si>
  <si>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</si>
  <si>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</si>
  <si>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</si>
  <si>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</si>
  <si>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</si>
  <si>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</si>
  <si>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</si>
  <si>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</si>
  <si>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</si>
  <si>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</si>
  <si>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</si>
  <si>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</si>
  <si>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</si>
  <si>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</si>
  <si>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</si>
  <si>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</si>
  <si>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</si>
  <si>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</si>
  <si>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</si>
  <si>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</si>
  <si>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</si>
  <si>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</si>
  <si>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</si>
  <si>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</si>
  <si>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</si>
  <si>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</si>
  <si>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</si>
  <si>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</si>
  <si>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</si>
  <si>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</si>
  <si>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</si>
  <si>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</si>
  <si>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</si>
  <si>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</si>
  <si>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</si>
  <si>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</si>
  <si>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</si>
  <si>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</si>
  <si>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</si>
  <si>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</si>
  <si>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</si>
  <si>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</si>
  <si>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</si>
  <si>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</si>
  <si>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</si>
  <si>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</si>
  <si>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</si>
  <si>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</si>
  <si>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</si>
  <si>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</si>
  <si>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</si>
  <si>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</si>
  <si>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</si>
  <si>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</si>
  <si>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</si>
  <si>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</si>
  <si>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</si>
  <si>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</si>
  <si>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</si>
  <si>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</si>
  <si>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</si>
  <si>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</si>
  <si>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</si>
  <si>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</si>
  <si>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</si>
  <si>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</si>
  <si>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</si>
  <si>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</si>
  <si>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</si>
  <si>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</si>
  <si>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</si>
  <si>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</si>
  <si>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</si>
  <si>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</si>
  <si>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</si>
  <si>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</si>
  <si>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</si>
  <si>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</si>
  <si>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</si>
  <si>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</si>
  <si>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</si>
  <si>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</si>
  <si>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</si>
  <si>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</si>
  <si>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</si>
  <si>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</si>
  <si>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</si>
  <si>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</si>
  <si>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</si>
  <si>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</si>
  <si>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</si>
  <si>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</si>
  <si>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</si>
  <si>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</si>
  <si>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</si>
  <si>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</si>
  <si>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</si>
  <si>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</si>
  <si>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</si>
  <si>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</si>
  <si>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</si>
  <si>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</si>
  <si>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</si>
  <si>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</si>
  <si>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</si>
  <si>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</si>
  <si>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</si>
  <si>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</si>
  <si>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</si>
  <si>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</si>
  <si>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</si>
  <si>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</si>
  <si>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</si>
  <si>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</si>
  <si>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</si>
  <si>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</si>
  <si>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</si>
  <si>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</si>
  <si>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</si>
  <si>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</si>
  <si>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</si>
  <si>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</si>
  <si>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</si>
  <si>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</si>
  <si>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</si>
  <si>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</si>
  <si>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</si>
  <si>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</si>
  <si>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</si>
  <si>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</si>
  <si>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</si>
  <si>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</si>
  <si>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</si>
  <si>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</si>
  <si>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</si>
  <si>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</si>
  <si>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</si>
  <si>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</si>
  <si>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</si>
  <si>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</si>
  <si>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</si>
  <si>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</si>
  <si>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</si>
  <si>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</si>
  <si>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</si>
  <si>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</si>
  <si>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</si>
  <si>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</si>
  <si>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</si>
  <si>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</si>
  <si>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</si>
  <si>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</si>
  <si>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</si>
  <si>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</si>
  <si>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</si>
  <si>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</si>
  <si>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</si>
  <si>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</si>
  <si>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</si>
  <si>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</si>
  <si>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</si>
  <si>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</si>
  <si>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</si>
  <si>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</si>
  <si>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</si>
  <si>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</si>
  <si>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</si>
  <si>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</si>
  <si>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</si>
  <si>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</si>
  <si>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</si>
  <si>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</si>
  <si>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</si>
  <si>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</si>
  <si>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</si>
  <si>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</si>
  <si>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</si>
  <si>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</si>
  <si>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</si>
  <si>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</si>
  <si>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</si>
  <si>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</si>
  <si>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</si>
  <si>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</si>
  <si>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</si>
  <si>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</si>
  <si>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</si>
  <si>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</si>
  <si>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</si>
  <si>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</si>
  <si>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</si>
  <si>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</si>
  <si>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</si>
  <si>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</si>
  <si>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</si>
  <si>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</si>
  <si>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</si>
  <si>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</si>
  <si>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</si>
  <si>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</si>
  <si>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</si>
  <si>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</si>
  <si>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</si>
  <si>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</si>
  <si>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</si>
  <si>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</si>
  <si>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</si>
  <si>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</si>
  <si>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</si>
  <si>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</si>
  <si>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</si>
  <si>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</si>
  <si>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</si>
  <si>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</si>
  <si>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</si>
  <si>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</si>
  <si>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</si>
  <si>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</si>
  <si>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</si>
  <si>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</si>
  <si>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</si>
  <si>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</si>
  <si>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</si>
  <si>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</si>
  <si>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</si>
  <si>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</si>
  <si>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</si>
  <si>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</si>
  <si>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</si>
  <si>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</si>
  <si>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</si>
  <si>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</si>
  <si>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</si>
  <si>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</si>
  <si>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</si>
  <si>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</si>
  <si>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</si>
  <si>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</si>
  <si>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</si>
  <si>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</si>
  <si>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</si>
  <si>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</si>
  <si>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</si>
  <si>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</si>
  <si>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</si>
  <si>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</si>
  <si>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</si>
  <si>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</si>
  <si>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</si>
  <si>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</si>
  <si>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</si>
  <si>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</si>
  <si>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</si>
  <si>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</si>
  <si>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</si>
  <si>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</si>
  <si>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</si>
  <si>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</si>
  <si>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</si>
  <si>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</si>
  <si>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</si>
  <si>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</si>
  <si>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</si>
  <si>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</si>
  <si>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</si>
  <si>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</si>
  <si>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</si>
  <si>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</si>
  <si>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</si>
  <si>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</si>
  <si>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</si>
  <si>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</si>
  <si>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</si>
  <si>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</si>
  <si>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</si>
  <si>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</si>
  <si>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</si>
  <si>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</si>
  <si>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</si>
  <si>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</si>
  <si>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</si>
  <si>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</si>
  <si>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</si>
  <si>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</si>
  <si>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</si>
  <si>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</si>
  <si>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</si>
  <si>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</si>
  <si>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</si>
  <si>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</si>
  <si>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</si>
  <si>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</si>
  <si>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</si>
  <si>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</si>
  <si>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</si>
  <si>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</si>
  <si>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</si>
  <si>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</si>
  <si>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</si>
  <si>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</si>
  <si>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</si>
  <si>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</si>
  <si>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</si>
  <si>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</si>
  <si>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</si>
  <si>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</si>
  <si>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</si>
  <si>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</si>
  <si>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</si>
  <si>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</si>
  <si>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</si>
  <si>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</si>
  <si>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</si>
  <si>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</si>
  <si>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</si>
  <si>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</si>
  <si>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</si>
  <si>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</si>
  <si>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</si>
  <si>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</si>
  <si>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</si>
  <si>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</si>
  <si>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</si>
  <si>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</si>
  <si>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</si>
  <si>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</si>
  <si>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</si>
  <si>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</si>
  <si>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</si>
  <si>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</si>
  <si>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</si>
  <si>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</si>
  <si>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</si>
  <si>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</si>
  <si>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</si>
  <si>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</si>
  <si>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</si>
  <si>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</si>
  <si>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</si>
  <si>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</si>
  <si>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</si>
  <si>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</si>
  <si>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</si>
  <si>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</si>
  <si>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</si>
  <si>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</si>
  <si>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</si>
  <si>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</si>
  <si>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</si>
  <si>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</si>
  <si>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</si>
  <si>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</si>
  <si>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</si>
  <si>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</si>
  <si>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</si>
  <si>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</si>
  <si>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</si>
  <si>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</si>
  <si>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</si>
  <si>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</si>
  <si>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</si>
  <si>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</si>
  <si>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</si>
  <si>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</si>
  <si>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</si>
  <si>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</si>
  <si>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</si>
  <si>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</si>
  <si>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</si>
  <si>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</si>
  <si>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</si>
  <si>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</si>
  <si>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</si>
  <si>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</si>
  <si>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</si>
  <si>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</si>
  <si>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</si>
  <si>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</si>
  <si>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</si>
  <si>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</si>
  <si>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</si>
  <si>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</si>
  <si>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</si>
  <si>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</si>
  <si>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</si>
  <si>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</si>
  <si>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</si>
  <si>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</si>
  <si>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</si>
  <si>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</si>
  <si>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</si>
  <si>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</si>
  <si>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</si>
  <si>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</si>
  <si>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</si>
  <si>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</si>
  <si>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</si>
  <si>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</si>
  <si>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</si>
  <si>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</si>
  <si>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</si>
  <si>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</si>
  <si>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</si>
  <si>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</si>
  <si>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</si>
  <si>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</si>
  <si>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</si>
  <si>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</si>
  <si>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</si>
  <si>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</si>
  <si>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</si>
  <si>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</si>
  <si>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</si>
  <si>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</si>
  <si>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</si>
  <si>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</si>
  <si>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</si>
  <si>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</si>
  <si>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</si>
  <si>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</si>
  <si>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</si>
  <si>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</si>
  <si>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</si>
  <si>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</si>
  <si>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</si>
  <si>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</si>
  <si>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</si>
  <si>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</si>
  <si>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</si>
  <si>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</si>
  <si>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</si>
  <si>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</si>
  <si>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</si>
  <si>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</si>
  <si>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</si>
  <si>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</si>
  <si>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</si>
  <si>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</si>
  <si>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</si>
  <si>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</si>
  <si>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</si>
  <si>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</si>
  <si>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</si>
  <si>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</si>
  <si>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</si>
  <si>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</si>
  <si>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</si>
  <si>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</si>
  <si>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</si>
  <si>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</si>
  <si>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</si>
  <si>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</si>
  <si>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</si>
  <si>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</si>
  <si>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</si>
  <si>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</si>
  <si>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</si>
  <si>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</si>
  <si>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</si>
  <si>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</si>
  <si>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</si>
  <si>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</si>
  <si>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</si>
  <si>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</si>
  <si>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</si>
  <si>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</si>
  <si>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</si>
  <si>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</si>
  <si>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</si>
  <si>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</si>
  <si>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</si>
  <si>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</si>
  <si>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</si>
  <si>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</si>
  <si>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</si>
  <si>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</si>
  <si>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</si>
  <si>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</si>
  <si>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</si>
  <si>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</si>
  <si>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</si>
  <si>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</si>
  <si>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</si>
  <si>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</si>
  <si>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</si>
  <si>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</si>
  <si>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</si>
  <si>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</si>
  <si>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</si>
  <si>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</si>
  <si>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</si>
  <si>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</si>
  <si>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</si>
  <si>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</si>
  <si>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</si>
  <si>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</si>
  <si>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</si>
  <si>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</si>
  <si>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</si>
  <si>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</si>
  <si>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</si>
  <si>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</si>
  <si>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</si>
  <si>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</si>
  <si>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</si>
  <si>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</si>
  <si>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</si>
  <si>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</si>
  <si>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</si>
  <si>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</si>
  <si>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</si>
  <si>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</si>
  <si>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</si>
  <si>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</si>
  <si>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</si>
  <si>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</si>
  <si>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</si>
  <si>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</si>
  <si>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</si>
  <si>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</si>
  <si>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</si>
  <si>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</si>
  <si>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</si>
  <si>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</si>
  <si>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</si>
  <si>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</si>
  <si>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</si>
  <si>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</si>
  <si>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</si>
  <si>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</si>
  <si>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</si>
  <si>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</si>
  <si>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</si>
  <si>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</si>
  <si>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</si>
  <si>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</si>
  <si>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</si>
  <si>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</si>
  <si>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</si>
  <si>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</si>
  <si>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</si>
  <si>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</si>
  <si>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</si>
  <si>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</si>
  <si>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</si>
  <si>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</si>
  <si>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</si>
  <si>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</si>
  <si>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</si>
  <si>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</si>
  <si>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</si>
  <si>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</si>
  <si>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</si>
  <si>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</si>
  <si>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</si>
  <si>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</si>
  <si>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</si>
  <si>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</si>
  <si>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</si>
  <si>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</si>
  <si>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</si>
  <si>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</si>
  <si>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</si>
  <si>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</si>
  <si>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</si>
  <si>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</si>
  <si>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</si>
  <si>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</si>
  <si>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</si>
  <si>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</si>
  <si>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</si>
  <si>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</si>
  <si>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</si>
  <si>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</si>
  <si>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</si>
  <si>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</si>
  <si>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</si>
  <si>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</si>
  <si>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</si>
  <si>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</si>
  <si>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</si>
  <si>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</si>
  <si>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</si>
  <si>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</si>
  <si>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</si>
  <si>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</si>
  <si>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</si>
  <si>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</si>
  <si>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</si>
  <si>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</si>
  <si>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</si>
  <si>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</si>
  <si>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</si>
  <si>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</si>
  <si>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</si>
  <si>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</si>
  <si>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</si>
  <si>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</si>
  <si>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</si>
  <si>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</si>
  <si>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</si>
  <si>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</si>
  <si>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</si>
  <si>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</si>
  <si>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</si>
  <si>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</si>
  <si>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</si>
  <si>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</si>
  <si>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</si>
  <si>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</si>
  <si>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</si>
  <si>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</si>
  <si>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</si>
  <si>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</si>
  <si>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</si>
  <si>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</si>
  <si>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</si>
  <si>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</si>
  <si>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</si>
  <si>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</si>
  <si>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</si>
  <si>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</si>
  <si>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</si>
  <si>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</si>
  <si>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</si>
  <si>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</si>
  <si>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</si>
  <si>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</si>
  <si>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</si>
  <si>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</si>
  <si>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</si>
  <si>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</si>
  <si>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</si>
  <si>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</si>
  <si>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</si>
  <si>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</si>
  <si>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</si>
  <si>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</si>
  <si>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</si>
  <si>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</si>
  <si>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</si>
  <si>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</si>
  <si>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</si>
  <si>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</si>
  <si>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</si>
  <si>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</si>
  <si>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</si>
  <si>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</si>
  <si>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</si>
  <si>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</si>
  <si>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</si>
  <si>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</si>
  <si>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</si>
  <si>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</si>
  <si>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</si>
  <si>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</si>
  <si>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</si>
  <si>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</si>
  <si>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</si>
  <si>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</si>
  <si>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</si>
  <si>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</si>
  <si>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</si>
  <si>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</si>
  <si>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</si>
  <si>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</si>
  <si>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</si>
  <si>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</si>
  <si>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</si>
  <si>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</si>
  <si>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</si>
  <si>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</si>
  <si>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</si>
  <si>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</si>
  <si>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</si>
  <si>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</si>
  <si>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</si>
  <si>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</si>
  <si>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</si>
  <si>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</si>
  <si>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</si>
  <si>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</si>
  <si>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</si>
  <si>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</si>
  <si>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</si>
  <si>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</si>
  <si>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</si>
  <si>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</si>
  <si>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</si>
  <si>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</si>
  <si>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</si>
  <si>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</si>
  <si>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</si>
  <si>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</si>
  <si>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</si>
  <si>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</si>
  <si>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</si>
  <si>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</si>
  <si>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</si>
  <si>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</si>
  <si>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</si>
  <si>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</si>
  <si>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</si>
  <si>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</si>
  <si>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</si>
  <si>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</si>
  <si>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</si>
  <si>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</si>
  <si>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</si>
  <si>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</si>
  <si>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</si>
  <si>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</si>
  <si>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</si>
  <si>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</si>
  <si>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</si>
  <si>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</si>
  <si>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</si>
  <si>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</si>
  <si>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</si>
  <si>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</si>
  <si>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</si>
  <si>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</si>
  <si>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</si>
  <si>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</si>
  <si>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</si>
  <si>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</si>
  <si>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</si>
  <si>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</si>
  <si>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</si>
  <si>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</si>
  <si>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</si>
  <si>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</si>
  <si>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</si>
  <si>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</si>
  <si>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</si>
  <si>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</si>
  <si>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</si>
  <si>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</si>
  <si>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</si>
  <si>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</si>
  <si>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</si>
  <si>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</si>
  <si>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</si>
  <si>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</si>
  <si>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</si>
  <si>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</si>
  <si>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</si>
  <si>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</si>
  <si>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</si>
  <si>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</si>
  <si>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</si>
  <si>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</si>
  <si>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</si>
  <si>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</si>
  <si>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</si>
  <si>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</si>
  <si>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</si>
  <si>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</si>
  <si>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</si>
  <si>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</si>
  <si>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</si>
  <si>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</si>
  <si>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</si>
  <si>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</si>
  <si>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</si>
  <si>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</si>
  <si>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</si>
  <si>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</si>
  <si>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</si>
  <si>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</si>
  <si>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</si>
  <si>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</si>
  <si>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</si>
  <si>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</si>
  <si>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</si>
  <si>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</si>
  <si>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</si>
  <si>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</si>
  <si>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</si>
  <si>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</si>
  <si>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</si>
  <si>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</si>
  <si>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</si>
  <si>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</si>
  <si>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</si>
  <si>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</si>
  <si>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</si>
  <si>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</si>
  <si>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</si>
  <si>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</si>
  <si>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</si>
  <si>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</si>
  <si>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</si>
  <si>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</si>
  <si>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</si>
  <si>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</si>
  <si>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</si>
  <si>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</si>
  <si>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</si>
  <si>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</si>
  <si>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</si>
  <si>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</si>
  <si>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</si>
  <si>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</si>
  <si>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</si>
  <si>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</si>
  <si>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</si>
  <si>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</si>
  <si>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</si>
  <si>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</si>
  <si>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</si>
  <si>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</si>
  <si>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</si>
  <si>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</si>
  <si>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</si>
  <si>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</si>
  <si>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</si>
  <si>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</si>
  <si>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</si>
  <si>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</si>
  <si>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</si>
  <si>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</si>
  <si>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</si>
  <si>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</si>
  <si>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</si>
  <si>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</si>
  <si>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</si>
  <si>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</si>
  <si>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</si>
  <si>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</si>
  <si>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</si>
  <si>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</si>
  <si>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</si>
  <si>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</si>
  <si>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</si>
  <si>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</si>
  <si>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</si>
  <si>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</si>
  <si>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</si>
  <si>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</si>
  <si>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</si>
  <si>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</si>
  <si>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</si>
  <si>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</si>
  <si>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</si>
  <si>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</si>
  <si>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</si>
  <si>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</si>
  <si>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</si>
  <si>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</si>
  <si>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</si>
  <si>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</si>
  <si>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</si>
  <si>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</si>
  <si>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</si>
  <si>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</si>
  <si>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</si>
  <si>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</si>
  <si>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</si>
  <si>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</si>
  <si>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</si>
  <si>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</si>
  <si>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</si>
  <si>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</si>
  <si>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</si>
  <si>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</si>
  <si>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</si>
  <si>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</si>
  <si>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</si>
  <si>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</si>
  <si>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</si>
  <si>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</si>
  <si>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</si>
  <si>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</si>
  <si>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</si>
  <si>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</si>
  <si>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</si>
  <si>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</si>
  <si>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</si>
  <si>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</si>
  <si>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</si>
  <si>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</si>
  <si>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</si>
  <si>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</si>
  <si>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</si>
  <si>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</si>
  <si>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</si>
  <si>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</si>
  <si>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</si>
  <si>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</si>
  <si>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</si>
  <si>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</si>
  <si>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</si>
  <si>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</si>
  <si>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</si>
  <si>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</si>
  <si>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</si>
  <si>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</si>
  <si>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</si>
  <si>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</si>
  <si>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</si>
  <si>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</si>
  <si>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</si>
  <si>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</si>
  <si>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</si>
  <si>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</si>
  <si>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</si>
  <si>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</si>
  <si>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</si>
  <si>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</si>
  <si>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</si>
  <si>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</si>
  <si>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</si>
  <si>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</si>
  <si>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</si>
  <si>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</si>
  <si>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</si>
  <si>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</si>
  <si>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</si>
  <si>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</si>
  <si>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</si>
  <si>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</si>
  <si>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</si>
  <si>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</si>
  <si>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</si>
  <si>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</si>
  <si>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</si>
  <si>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</si>
  <si>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</si>
  <si>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</si>
  <si>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</si>
  <si>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</si>
  <si>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</si>
  <si>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</si>
  <si>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</si>
  <si>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</si>
  <si>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</si>
  <si>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</si>
  <si>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</si>
  <si>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</si>
  <si>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</si>
  <si>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</si>
  <si>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</si>
  <si>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</si>
  <si>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</si>
  <si>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</si>
  <si>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</si>
  <si>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</si>
  <si>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</si>
  <si>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</si>
  <si>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</si>
  <si>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</si>
  <si>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</si>
  <si>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</si>
  <si>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</si>
  <si>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</si>
  <si>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</si>
  <si>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</si>
  <si>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</si>
  <si>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</si>
  <si>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</si>
  <si>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</si>
  <si>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</si>
  <si>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</si>
  <si>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</si>
  <si>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</si>
  <si>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</si>
  <si>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</si>
  <si>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</si>
  <si>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</si>
  <si>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</si>
  <si>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</si>
  <si>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</si>
  <si>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</si>
  <si>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</si>
  <si>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</si>
  <si>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</si>
  <si>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</si>
  <si>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</si>
  <si>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</si>
  <si>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</si>
  <si>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</si>
  <si>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</si>
  <si>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</si>
  <si>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</si>
  <si>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</si>
  <si>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</si>
  <si>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</si>
  <si>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</si>
  <si>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</si>
  <si>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</si>
  <si>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</si>
  <si>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</si>
  <si>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</si>
  <si>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</si>
  <si>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</si>
  <si>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</si>
  <si>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</si>
  <si>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</si>
  <si>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</si>
  <si>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</si>
  <si>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</si>
  <si>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</si>
  <si>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</si>
  <si>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</si>
  <si>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</si>
  <si>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</si>
  <si>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</si>
  <si>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</si>
  <si>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</si>
  <si>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</si>
  <si>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</si>
  <si>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</si>
  <si>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</si>
  <si>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</si>
  <si>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</si>
  <si>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</si>
  <si>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</si>
  <si>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</si>
  <si>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</si>
  <si>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</si>
  <si>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</si>
  <si>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</si>
  <si>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</si>
  <si>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</si>
  <si>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</si>
  <si>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</si>
  <si>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</si>
  <si>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</si>
  <si>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</si>
  <si>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</si>
  <si>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</si>
  <si>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</si>
  <si>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</si>
  <si>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</si>
  <si>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</si>
  <si>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</si>
  <si>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</si>
  <si>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</si>
  <si>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</si>
  <si>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</si>
  <si>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</si>
  <si>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</si>
  <si>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</si>
  <si>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</si>
  <si>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</si>
  <si>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</si>
  <si>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</si>
  <si>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</si>
  <si>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</si>
  <si>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</si>
  <si>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</si>
  <si>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</si>
  <si>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</si>
  <si>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</si>
  <si>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</si>
  <si>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</si>
  <si>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</si>
  <si>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</si>
  <si>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</si>
  <si>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</si>
  <si>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</si>
  <si>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</si>
  <si>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</si>
  <si>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</si>
  <si>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</si>
  <si>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</si>
  <si>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</si>
  <si>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</si>
  <si>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</si>
  <si>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</si>
  <si>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</si>
  <si>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</si>
  <si>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</si>
  <si>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</si>
  <si>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</si>
  <si>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</si>
  <si>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</si>
  <si>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</si>
  <si>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</si>
  <si>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</si>
  <si>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</si>
  <si>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</si>
  <si>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</si>
  <si>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</si>
  <si>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</si>
  <si>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</si>
  <si>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</si>
  <si>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</si>
  <si>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</si>
  <si>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</si>
  <si>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</si>
  <si>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</si>
  <si>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</si>
  <si>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</si>
  <si>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</si>
  <si>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</si>
  <si>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</si>
  <si>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</si>
  <si>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</si>
  <si>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</si>
  <si>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</si>
  <si>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</si>
  <si>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</si>
  <si>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</si>
  <si>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</si>
  <si>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</si>
  <si>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</si>
  <si>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</si>
  <si>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</si>
  <si>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</si>
  <si>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</si>
  <si>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</si>
  <si>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</si>
  <si>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</si>
  <si>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</si>
  <si>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</si>
  <si>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</si>
  <si>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</si>
  <si>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</si>
  <si>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</si>
  <si>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</si>
  <si>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</si>
  <si>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</si>
  <si>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</si>
  <si>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</si>
  <si>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</si>
  <si>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</si>
  <si>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</si>
  <si>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</si>
  <si>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</si>
  <si>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</si>
  <si>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</si>
  <si>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</si>
  <si>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</si>
  <si>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</si>
  <si>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</si>
  <si>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</si>
  <si>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</si>
  <si>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</si>
  <si>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</si>
  <si>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</si>
  <si>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</si>
  <si>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</si>
  <si>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</si>
  <si>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</si>
  <si>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</si>
  <si>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</si>
  <si>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</si>
  <si>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</si>
  <si>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</si>
  <si>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</si>
  <si>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</si>
  <si>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</si>
  <si>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</si>
  <si>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</si>
  <si>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</si>
  <si>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</si>
  <si>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</si>
  <si>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</si>
  <si>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</si>
  <si>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</si>
  <si>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</si>
  <si>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</si>
  <si>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</si>
  <si>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</si>
  <si>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</si>
  <si>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</si>
  <si>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</si>
  <si>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</si>
  <si>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</si>
  <si>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</si>
  <si>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</si>
  <si>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</si>
  <si>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</si>
  <si>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</si>
  <si>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</si>
  <si>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</si>
  <si>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</si>
  <si>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</si>
  <si>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</si>
  <si>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</si>
  <si>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</si>
  <si>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</si>
  <si>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</si>
  <si>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</si>
  <si>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</si>
  <si>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</si>
  <si>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</si>
  <si>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</si>
  <si>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</si>
  <si>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</si>
  <si>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</si>
  <si>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</si>
  <si>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</si>
  <si>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</si>
  <si>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</si>
  <si>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</si>
  <si>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</si>
  <si>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</si>
  <si>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</si>
  <si>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</si>
  <si>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</si>
  <si>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</si>
  <si>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</si>
  <si>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</si>
  <si>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</si>
  <si>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</si>
  <si>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</si>
  <si>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</si>
  <si>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</si>
  <si>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</si>
  <si>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</si>
  <si>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</si>
  <si>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</si>
  <si>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</si>
  <si>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</si>
  <si>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</si>
  <si>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</si>
  <si>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</si>
  <si>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</si>
  <si>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</si>
  <si>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</si>
  <si>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</si>
  <si>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</si>
  <si>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</si>
  <si>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</si>
  <si>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</si>
  <si>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</si>
  <si>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</si>
  <si>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</si>
  <si>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</si>
  <si>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</si>
  <si>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</si>
  <si>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</si>
  <si>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</si>
  <si>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</si>
  <si>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</si>
  <si>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</si>
  <si>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</si>
  <si>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</si>
  <si>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</si>
  <si>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</si>
  <si>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</si>
  <si>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</si>
  <si>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</si>
  <si>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</si>
  <si>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</si>
  <si>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</si>
  <si>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</si>
  <si>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</si>
  <si>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</si>
  <si>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</si>
  <si>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</si>
  <si>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</si>
  <si>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</si>
  <si>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</si>
  <si>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</si>
  <si>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</si>
  <si>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</si>
  <si>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</si>
  <si>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</si>
  <si>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</si>
  <si>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</si>
  <si>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</si>
  <si>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</si>
  <si>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</si>
  <si>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</si>
  <si>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</si>
  <si>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</si>
  <si>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</si>
  <si>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</si>
  <si>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</si>
  <si>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</si>
  <si>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</si>
  <si>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</si>
  <si>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</si>
  <si>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</si>
  <si>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</si>
  <si>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</si>
  <si>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</si>
  <si>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</si>
  <si>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</si>
  <si>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</si>
  <si>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</si>
  <si>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</si>
  <si>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</si>
  <si>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</si>
  <si>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</si>
  <si>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</si>
  <si>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</si>
  <si>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</si>
  <si>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</si>
  <si>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</si>
  <si>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</si>
  <si>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</si>
  <si>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</si>
  <si>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</si>
  <si>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</si>
  <si>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</si>
  <si>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</si>
  <si>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</si>
  <si>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</si>
  <si>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</si>
  <si>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</si>
  <si>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</si>
  <si>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</si>
  <si>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</si>
  <si>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</si>
  <si>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</si>
  <si>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</si>
  <si>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</si>
  <si>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</si>
  <si>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</si>
  <si>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</si>
  <si>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</si>
  <si>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</si>
  <si>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</si>
  <si>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</si>
  <si>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</si>
  <si>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</si>
  <si>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</si>
  <si>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</si>
  <si>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</si>
  <si>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</si>
  <si>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</si>
  <si>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</si>
  <si>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</si>
  <si>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</si>
  <si>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</si>
  <si>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</si>
  <si>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</si>
  <si>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</si>
  <si>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</si>
  <si>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</si>
  <si>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</si>
  <si>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</si>
  <si>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</si>
  <si>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</si>
  <si>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</si>
  <si>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</si>
  <si>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</si>
  <si>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</si>
  <si>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</si>
  <si>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</si>
  <si>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</si>
  <si>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</si>
  <si>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</si>
  <si>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</si>
  <si>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</si>
  <si>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</si>
  <si>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</si>
  <si>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</si>
  <si>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</si>
  <si>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</si>
  <si>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</si>
  <si>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</si>
  <si>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</si>
  <si>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</si>
  <si>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</si>
  <si>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</si>
  <si>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</si>
  <si>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</si>
  <si>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</si>
  <si>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</si>
  <si>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</si>
  <si>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</si>
  <si>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</si>
  <si>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</si>
  <si>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</si>
  <si>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</si>
  <si>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</si>
  <si>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</si>
  <si>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</si>
  <si>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</si>
  <si>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</si>
  <si>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</si>
  <si>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</si>
  <si>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</si>
  <si>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</si>
  <si>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</si>
  <si>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</si>
  <si>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</si>
  <si>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</si>
  <si>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</si>
  <si>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</si>
  <si>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</si>
  <si>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</si>
  <si>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</si>
  <si>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</si>
  <si>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</si>
  <si>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</si>
  <si>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</si>
  <si>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</si>
  <si>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</si>
  <si>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</si>
  <si>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</si>
  <si>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</si>
  <si>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</si>
  <si>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</si>
  <si>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</si>
  <si>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</si>
  <si>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</si>
  <si>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</si>
  <si>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</si>
  <si>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</si>
  <si>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</si>
  <si>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</si>
  <si>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</si>
  <si>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</si>
  <si>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</si>
  <si>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</si>
  <si>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</si>
  <si>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</si>
  <si>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</si>
  <si>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</si>
  <si>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</si>
  <si>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</si>
  <si>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</si>
  <si>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</si>
  <si>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</si>
  <si>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</si>
  <si>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</si>
  <si>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</si>
  <si>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</si>
  <si>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</si>
  <si>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</si>
  <si>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</si>
  <si>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</si>
  <si>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</si>
  <si>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</si>
  <si>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</si>
  <si>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</si>
  <si>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</si>
  <si>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</si>
  <si>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</si>
  <si>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</si>
  <si>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</si>
  <si>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</si>
  <si>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</si>
  <si>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</si>
  <si>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</si>
  <si>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</si>
  <si>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</si>
  <si>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</si>
  <si>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</si>
  <si>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</si>
  <si>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</si>
  <si>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</si>
  <si>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</si>
  <si>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</si>
  <si>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</si>
  <si>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</si>
  <si>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</si>
  <si>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</si>
  <si>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</si>
  <si>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</si>
  <si>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</si>
  <si>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</si>
  <si>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</si>
  <si>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</si>
  <si>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</si>
  <si>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</si>
  <si>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</si>
  <si>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</si>
  <si>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</si>
  <si>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</si>
  <si>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</si>
  <si>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</si>
  <si>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</si>
  <si>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</si>
  <si>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</si>
  <si>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</si>
  <si>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</si>
  <si>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</si>
  <si>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</si>
  <si>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</si>
  <si>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</si>
  <si>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</si>
  <si>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</si>
  <si>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</si>
  <si>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</si>
  <si>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</si>
  <si>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</si>
  <si>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</si>
  <si>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</si>
  <si>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</si>
  <si>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</si>
  <si>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</si>
  <si>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</si>
  <si>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</si>
  <si>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</si>
  <si>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</si>
  <si>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</si>
  <si>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</si>
  <si>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</si>
  <si>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</si>
  <si>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</si>
  <si>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</si>
  <si>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</si>
  <si>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</si>
  <si>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</si>
  <si>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</si>
  <si>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</si>
  <si>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</si>
  <si>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</si>
  <si>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</si>
  <si>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</si>
  <si>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</si>
  <si>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</si>
  <si>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</si>
  <si>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</si>
  <si>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</si>
  <si>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</si>
  <si>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</si>
  <si>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</si>
  <si>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</si>
  <si>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</si>
  <si>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</si>
  <si>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</si>
  <si>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</si>
  <si>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</si>
  <si>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</si>
  <si>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</si>
  <si>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</si>
  <si>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</si>
  <si>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</si>
  <si>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</si>
  <si>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</si>
  <si>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</si>
  <si>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</si>
  <si>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</si>
  <si>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</si>
  <si>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</si>
  <si>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</si>
  <si>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</si>
  <si>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</si>
  <si>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</si>
  <si>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</si>
  <si>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</si>
  <si>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</si>
  <si>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</si>
  <si>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</si>
  <si>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</si>
  <si>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</si>
  <si>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</si>
  <si>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</si>
  <si>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</si>
  <si>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</si>
  <si>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</si>
  <si>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</si>
  <si>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</si>
  <si>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</si>
  <si>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</si>
  <si>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</si>
  <si>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</si>
  <si>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</si>
  <si>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</si>
  <si>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</si>
  <si>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</si>
  <si>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</si>
  <si>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</si>
  <si>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</si>
  <si>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</si>
  <si>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</si>
  <si>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</si>
  <si>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</si>
  <si>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</si>
  <si>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</si>
  <si>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</si>
  <si>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</si>
  <si>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</si>
  <si>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</si>
  <si>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</si>
  <si>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</si>
  <si>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</si>
  <si>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</si>
  <si>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</si>
  <si>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</si>
  <si>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</si>
  <si>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</si>
  <si>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</si>
  <si>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</si>
  <si>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</si>
  <si>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</si>
  <si>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</si>
  <si>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</si>
  <si>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</si>
  <si>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</si>
  <si>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</si>
  <si>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</si>
  <si>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</si>
  <si>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</si>
  <si>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</si>
  <si>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</si>
  <si>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</si>
  <si>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</si>
  <si>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</si>
  <si>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</si>
  <si>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</si>
  <si>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</si>
  <si>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</si>
  <si>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</si>
  <si>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</si>
  <si>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</si>
  <si>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</si>
  <si>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</si>
  <si>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</si>
  <si>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</si>
  <si>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</si>
  <si>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</si>
  <si>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</si>
  <si>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</si>
  <si>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</si>
  <si>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</si>
  <si>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</si>
  <si>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</si>
  <si>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</si>
  <si>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</si>
  <si>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</si>
  <si>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</si>
  <si>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</si>
  <si>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</si>
  <si>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</si>
  <si>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</si>
  <si>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</si>
  <si>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</si>
  <si>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</si>
  <si>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</si>
  <si>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</si>
  <si>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</si>
  <si>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</si>
  <si>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</si>
  <si>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</si>
  <si>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</si>
  <si>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</si>
  <si>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</si>
  <si>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</si>
  <si>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</si>
  <si>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</si>
  <si>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</si>
  <si>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</si>
  <si>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</si>
  <si>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</si>
  <si>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</si>
  <si>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</si>
  <si>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</si>
  <si>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</si>
  <si>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</si>
  <si>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</si>
  <si>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</si>
  <si>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</si>
  <si>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</si>
  <si>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</si>
  <si>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</si>
  <si>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</si>
  <si>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</si>
  <si>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</si>
  <si>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</si>
  <si>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</si>
  <si>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</si>
  <si>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</si>
  <si>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</si>
  <si>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</si>
  <si>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</si>
  <si>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</si>
  <si>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</si>
  <si>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</si>
  <si>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</si>
  <si>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</si>
  <si>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</si>
  <si>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</si>
  <si>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</si>
  <si>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</si>
  <si>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</si>
  <si>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</si>
  <si>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</si>
  <si>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</si>
  <si>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</si>
  <si>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</si>
  <si>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</si>
  <si>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</si>
  <si>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</si>
  <si>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</si>
  <si>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</si>
  <si>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</si>
  <si>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</si>
  <si>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</si>
  <si>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</si>
  <si>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</si>
  <si>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</si>
  <si>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</si>
  <si>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</si>
  <si>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</si>
  <si>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</si>
  <si>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</si>
  <si>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</si>
  <si>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</si>
  <si>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</si>
  <si>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</si>
  <si>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</si>
  <si>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</si>
  <si>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</si>
  <si>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</si>
  <si>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</si>
  <si>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</si>
  <si>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</si>
  <si>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</si>
  <si>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</si>
  <si>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</si>
  <si>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</si>
  <si>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</si>
  <si>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</si>
  <si>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</si>
  <si>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</si>
  <si>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</si>
  <si>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</si>
  <si>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</si>
  <si>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</si>
  <si>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</si>
  <si>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</si>
  <si>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</si>
  <si>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</si>
  <si>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</si>
  <si>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</si>
  <si>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</si>
  <si>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</si>
  <si>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</si>
  <si>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</si>
  <si>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</si>
  <si>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</si>
  <si>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</si>
  <si>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</si>
  <si>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</si>
  <si>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</si>
  <si>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</si>
  <si>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</si>
  <si>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</si>
  <si>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</si>
  <si>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</si>
  <si>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</si>
  <si>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</si>
  <si>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</si>
  <si>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</si>
  <si>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</si>
  <si>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</si>
  <si>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</si>
  <si>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</si>
  <si>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</si>
  <si>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</si>
  <si>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</si>
  <si>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</si>
  <si>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</si>
  <si>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</si>
  <si>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</si>
  <si>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</si>
  <si>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</si>
  <si>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</si>
  <si>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</si>
  <si>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</si>
  <si>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</si>
  <si>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</si>
  <si>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</si>
  <si>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</si>
  <si>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</si>
  <si>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</si>
  <si>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</si>
  <si>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</si>
  <si>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</si>
  <si>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</si>
  <si>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</si>
  <si>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</si>
  <si>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</si>
  <si>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</si>
  <si>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</si>
  <si>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</si>
  <si>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</si>
  <si>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</si>
  <si>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</si>
  <si>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</si>
  <si>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</si>
  <si>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</si>
  <si>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</si>
  <si>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</si>
  <si>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</si>
  <si>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</si>
  <si>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</si>
  <si>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</si>
  <si>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</si>
  <si>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</si>
  <si>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</si>
  <si>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</si>
  <si>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</si>
  <si>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</si>
  <si>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</si>
  <si>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</si>
  <si>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</si>
  <si>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</si>
  <si>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</si>
  <si>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</si>
  <si>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</si>
  <si>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</si>
  <si>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</si>
  <si>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</si>
  <si>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</si>
  <si>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</si>
  <si>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</si>
  <si>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</si>
  <si>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</si>
  <si>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</si>
  <si>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</si>
  <si>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</si>
  <si>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</si>
  <si>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</si>
  <si>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</si>
  <si>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</si>
  <si>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</si>
  <si>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</si>
  <si>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</si>
  <si>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</si>
  <si>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</si>
  <si>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</si>
  <si>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</si>
  <si>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</si>
  <si>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</si>
  <si>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</si>
  <si>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</si>
  <si>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</si>
  <si>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</si>
  <si>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</si>
  <si>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</si>
  <si>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</si>
  <si>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</si>
  <si>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</si>
  <si>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</si>
  <si>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</si>
  <si>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</si>
  <si>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</si>
  <si>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</si>
  <si>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</si>
  <si>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</si>
  <si>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</si>
  <si>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</si>
  <si>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</si>
  <si>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</si>
  <si>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</si>
  <si>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</si>
  <si>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</si>
  <si>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</si>
  <si>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</si>
  <si>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</si>
  <si>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</si>
  <si>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</si>
  <si>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</si>
  <si>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</si>
  <si>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</si>
  <si>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</si>
  <si>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</si>
  <si>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</si>
  <si>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</si>
  <si>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</si>
  <si>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</si>
  <si>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</si>
  <si>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</si>
  <si>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</si>
  <si>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</si>
  <si>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</si>
  <si>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</si>
  <si>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</si>
  <si>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</si>
  <si>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</si>
  <si>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</si>
  <si>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</si>
  <si>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</si>
  <si>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</si>
  <si>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</si>
  <si>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</si>
  <si>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</si>
  <si>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</si>
  <si>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</si>
  <si>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</si>
  <si>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</si>
  <si>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</si>
  <si>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</si>
  <si>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</si>
  <si>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</si>
  <si>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</si>
  <si>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</si>
  <si>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</si>
  <si>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</si>
  <si>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</si>
  <si>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</si>
  <si>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</si>
  <si>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</si>
  <si>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</si>
  <si>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</si>
  <si>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</si>
  <si>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</si>
  <si>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</si>
  <si>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</si>
  <si>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</si>
  <si>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</si>
  <si>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</si>
  <si>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</si>
  <si>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</si>
  <si>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</si>
  <si>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</si>
  <si>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</si>
  <si>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</si>
  <si>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</si>
  <si>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</si>
  <si>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</si>
  <si>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</si>
  <si>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</si>
  <si>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</si>
  <si>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</si>
  <si>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</si>
  <si>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</si>
  <si>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</si>
  <si>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</si>
  <si>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</si>
  <si>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</si>
  <si>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</si>
  <si>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</si>
  <si>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</si>
  <si>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</si>
  <si>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</si>
  <si>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</si>
  <si>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</si>
  <si>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</si>
  <si>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</si>
  <si>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</si>
  <si>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</si>
  <si>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</si>
  <si>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</si>
  <si>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</si>
  <si>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</si>
  <si>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</si>
  <si>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</si>
  <si>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</si>
  <si>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</si>
  <si>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</si>
  <si>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</si>
  <si>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</si>
  <si>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</si>
  <si>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</si>
  <si>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</si>
  <si>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</si>
  <si>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</si>
  <si>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</si>
  <si>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</si>
  <si>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</si>
  <si>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</si>
  <si>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</si>
  <si>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</si>
  <si>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</si>
  <si>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</si>
  <si>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</si>
  <si>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</si>
  <si>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</si>
  <si>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</si>
  <si>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</si>
  <si>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</si>
  <si>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</si>
  <si>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</si>
  <si>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</si>
  <si>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</si>
  <si>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</si>
  <si>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</si>
  <si>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</si>
  <si>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</si>
  <si>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</si>
  <si>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</si>
  <si>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</si>
  <si>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</si>
  <si>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</si>
  <si>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</si>
  <si>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</si>
  <si>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</si>
  <si>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</si>
  <si>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</si>
  <si>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</si>
  <si>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</si>
  <si>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</si>
  <si>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</si>
  <si>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</si>
  <si>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</si>
  <si>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</si>
  <si>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</si>
  <si>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</si>
  <si>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</si>
  <si>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</si>
  <si>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</si>
  <si>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</si>
  <si>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</si>
  <si>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</si>
  <si>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</si>
  <si>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</si>
  <si>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</si>
  <si>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</si>
  <si>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</si>
  <si>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</si>
  <si>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</si>
  <si>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</si>
  <si>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</si>
  <si>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</si>
  <si>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</si>
  <si>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</si>
  <si>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</si>
  <si>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</si>
  <si>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</si>
  <si>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</si>
  <si>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</si>
  <si>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</si>
  <si>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</si>
  <si>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</si>
  <si>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</si>
  <si>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</si>
  <si>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</si>
  <si>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</si>
  <si>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</si>
  <si>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</si>
  <si>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</si>
  <si>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</si>
  <si>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</si>
  <si>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</si>
  <si>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</si>
  <si>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</si>
  <si>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</si>
  <si>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</si>
  <si>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</si>
  <si>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</si>
  <si>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</si>
  <si>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</si>
  <si>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</si>
  <si>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</si>
  <si>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</si>
  <si>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</si>
  <si>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</si>
  <si>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</si>
  <si>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</si>
  <si>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</si>
  <si>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</si>
  <si>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</si>
  <si>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</si>
  <si>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</si>
  <si>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</si>
  <si>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</si>
  <si>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</si>
  <si>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</si>
  <si>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</si>
  <si>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</si>
  <si>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</si>
  <si>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</si>
  <si>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</si>
  <si>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</si>
  <si>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</si>
  <si>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</si>
  <si>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</si>
  <si>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</si>
  <si>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</si>
  <si>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</si>
  <si>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</si>
  <si>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</si>
  <si>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</si>
  <si>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</si>
  <si>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</si>
  <si>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</si>
  <si>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</si>
  <si>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</si>
  <si>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</si>
  <si>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</si>
  <si>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</si>
  <si>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</si>
  <si>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</si>
  <si>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</si>
  <si>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</si>
  <si>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</si>
  <si>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</si>
  <si>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</si>
  <si>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</si>
  <si>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</si>
  <si>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</si>
  <si>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</si>
  <si>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</si>
  <si>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</si>
  <si>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</si>
  <si>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</si>
  <si>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</si>
  <si>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</si>
  <si>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</si>
  <si>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</si>
  <si>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</si>
  <si>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</si>
  <si>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</si>
  <si>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</si>
  <si>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</si>
  <si>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</si>
  <si>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</si>
  <si>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</si>
  <si>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</si>
  <si>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</si>
  <si>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</si>
  <si>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</si>
  <si>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</si>
  <si>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</si>
  <si>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</si>
  <si>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</si>
  <si>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</si>
  <si>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</si>
  <si>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</si>
  <si>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</si>
  <si>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</si>
  <si>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</si>
  <si>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</si>
  <si>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</si>
  <si>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</si>
  <si>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</si>
  <si>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</si>
  <si>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</si>
  <si>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</si>
  <si>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</si>
  <si>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</si>
  <si>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</si>
  <si>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</si>
  <si>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</si>
  <si>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</si>
  <si>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</si>
  <si>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</si>
  <si>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</si>
  <si>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</si>
  <si>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</si>
  <si>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</si>
  <si>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</si>
  <si>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</si>
  <si>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</si>
  <si>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</si>
  <si>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</si>
  <si>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</si>
  <si>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</si>
  <si>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</si>
  <si>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</si>
  <si>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</si>
  <si>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</si>
  <si>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</si>
  <si>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</si>
  <si>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</si>
  <si>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</si>
  <si>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</si>
  <si>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</si>
  <si>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</si>
  <si>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</si>
  <si>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</si>
  <si>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</si>
  <si>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</si>
  <si>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</si>
  <si>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</si>
  <si>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</si>
  <si>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</si>
  <si>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</si>
  <si>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</si>
  <si>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</si>
  <si>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</si>
  <si>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</si>
  <si>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</si>
  <si>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</si>
  <si>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</si>
  <si>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</si>
  <si>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</si>
  <si>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</si>
  <si>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</si>
  <si>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</si>
  <si>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</si>
  <si>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</si>
  <si>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</si>
  <si>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</si>
  <si>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</si>
  <si>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</si>
  <si>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</si>
  <si>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</si>
  <si>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</si>
  <si>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</si>
  <si>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</si>
  <si>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</si>
  <si>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</si>
  <si>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</si>
  <si>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</si>
  <si>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</si>
  <si>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</si>
  <si>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</si>
  <si>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</si>
  <si>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</si>
  <si>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</si>
  <si>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</si>
  <si>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</si>
  <si>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</si>
  <si>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</si>
  <si>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</si>
  <si>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</si>
  <si>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</si>
  <si>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</si>
  <si>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</si>
  <si>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</si>
  <si>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</si>
  <si>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</si>
  <si>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</si>
  <si>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</si>
  <si>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</si>
  <si>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</si>
  <si>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</si>
  <si>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</si>
  <si>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</si>
  <si>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</si>
  <si>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</si>
  <si>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</si>
  <si>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</si>
  <si>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</si>
  <si>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</si>
  <si>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</si>
  <si>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</si>
  <si>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</si>
  <si>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</si>
  <si>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</si>
  <si>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</si>
  <si>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</si>
  <si>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</si>
  <si>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</si>
  <si>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</si>
  <si>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</si>
  <si>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</si>
  <si>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</si>
  <si>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</si>
  <si>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</si>
  <si>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</si>
  <si>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</si>
  <si>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</si>
  <si>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</si>
  <si>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</si>
  <si>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</si>
  <si>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</si>
  <si>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</si>
  <si>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</si>
  <si>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</si>
  <si>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</si>
  <si>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</si>
  <si>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</si>
  <si>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</si>
  <si>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</si>
  <si>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</si>
  <si>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</si>
  <si>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</si>
  <si>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</si>
  <si>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</si>
  <si>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</si>
  <si>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</si>
  <si>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</si>
  <si>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</si>
  <si>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</si>
  <si>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</si>
  <si>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</si>
  <si>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</si>
  <si>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</si>
  <si>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</si>
  <si>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</si>
  <si>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</si>
  <si>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</si>
  <si>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</si>
  <si>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</si>
  <si>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</si>
  <si>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</si>
  <si>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</si>
  <si>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</si>
  <si>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</si>
  <si>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</si>
  <si>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</si>
  <si>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</si>
  <si>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</si>
  <si>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</si>
  <si>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</si>
  <si>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</si>
  <si>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</si>
  <si>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</si>
  <si>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</si>
  <si>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</si>
  <si>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</si>
  <si>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</si>
  <si>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</si>
  <si>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</si>
  <si>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</si>
  <si>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</si>
  <si>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</si>
  <si>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</si>
  <si>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</si>
  <si>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</si>
  <si>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</si>
  <si>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</si>
  <si>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</si>
  <si>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</si>
  <si>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</si>
  <si>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</si>
  <si>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</si>
  <si>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</si>
  <si>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</si>
  <si>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</si>
  <si>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</si>
  <si>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</si>
  <si>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</si>
  <si>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</si>
  <si>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</si>
  <si>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</si>
  <si>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</si>
  <si>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</si>
  <si>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</si>
  <si>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</si>
  <si>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</si>
  <si>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</si>
  <si>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</si>
  <si>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</si>
  <si>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</si>
  <si>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</si>
  <si>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</si>
  <si>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</si>
  <si>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</si>
  <si>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</si>
  <si>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</si>
  <si>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</si>
  <si>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</si>
  <si>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</si>
  <si>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</si>
  <si>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</si>
  <si>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</si>
  <si>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</si>
  <si>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</si>
  <si>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</si>
  <si>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</si>
  <si>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</si>
  <si>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</si>
  <si>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</si>
  <si>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</si>
  <si>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</si>
  <si>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</si>
  <si>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</si>
  <si>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</si>
  <si>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</si>
  <si>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</si>
  <si>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</si>
  <si>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</si>
  <si>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</si>
  <si>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</si>
  <si>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</si>
  <si>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</si>
  <si>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</si>
  <si>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</si>
  <si>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</si>
  <si>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</si>
  <si>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</si>
  <si>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</si>
  <si>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</si>
  <si>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</si>
  <si>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</si>
  <si>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</si>
  <si>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</si>
  <si>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</si>
  <si>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</si>
  <si>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</si>
  <si>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</si>
  <si>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</si>
  <si>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</si>
  <si>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</si>
  <si>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</si>
  <si>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</si>
  <si>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</si>
  <si>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</si>
  <si>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</si>
  <si>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</si>
  <si>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</si>
  <si>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</si>
  <si>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</si>
  <si>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</si>
  <si>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</si>
  <si>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</si>
  <si>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</si>
  <si>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</si>
  <si>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</si>
  <si>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</si>
  <si>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</si>
  <si>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</si>
  <si>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</si>
  <si>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</si>
  <si>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</si>
  <si>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</si>
  <si>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</si>
  <si>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</si>
  <si>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</si>
  <si>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</si>
  <si>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</si>
  <si>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</si>
  <si>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</si>
  <si>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</si>
  <si>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</si>
  <si>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</si>
  <si>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</si>
  <si>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</si>
  <si>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</si>
  <si>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</si>
  <si>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</si>
  <si>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</si>
  <si>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</si>
  <si>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</si>
  <si>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</si>
  <si>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</si>
  <si>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</si>
  <si>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</si>
  <si>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</si>
  <si>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</si>
  <si>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</si>
  <si>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</si>
  <si>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</si>
  <si>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</si>
  <si>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</si>
  <si>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</si>
  <si>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</si>
  <si>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</si>
  <si>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</si>
  <si>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</si>
  <si>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</si>
  <si>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</si>
  <si>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</si>
  <si>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</si>
  <si>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</si>
  <si>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</si>
  <si>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</si>
  <si>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</si>
  <si>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</si>
  <si>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</si>
  <si>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</si>
  <si>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</si>
  <si>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</si>
  <si>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</si>
  <si>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</si>
  <si>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</si>
  <si>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</si>
  <si>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</si>
  <si>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</si>
  <si>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</si>
  <si>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</si>
  <si>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</si>
  <si>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</si>
  <si>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</si>
  <si>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</si>
  <si>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</si>
  <si>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</si>
  <si>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</si>
  <si>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</si>
  <si>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</si>
  <si>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</si>
  <si>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</si>
  <si>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</si>
  <si>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</si>
  <si>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</si>
  <si>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</si>
  <si>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</si>
  <si>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</si>
  <si>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</si>
  <si>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</si>
  <si>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</si>
  <si>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</si>
  <si>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</si>
  <si>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</si>
  <si>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</si>
  <si>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</si>
  <si>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</si>
  <si>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</si>
  <si>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</si>
  <si>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</si>
  <si>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</si>
  <si>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</si>
  <si>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</si>
  <si>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</si>
  <si>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</si>
  <si>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</si>
  <si>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</si>
  <si>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</si>
  <si>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</si>
  <si>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</si>
  <si>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</si>
  <si>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</si>
  <si>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</si>
  <si>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</si>
  <si>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</si>
  <si>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</si>
  <si>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</si>
  <si>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</si>
  <si>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</si>
  <si>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</si>
  <si>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</si>
  <si>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</si>
  <si>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</si>
  <si>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</si>
  <si>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</si>
  <si>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</si>
  <si>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</si>
  <si>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</si>
  <si>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</si>
  <si>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</si>
  <si>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</si>
  <si>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</si>
  <si>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</si>
  <si>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</si>
  <si>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</si>
  <si>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</si>
  <si>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</si>
  <si>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</si>
  <si>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</si>
  <si>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</si>
  <si>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</si>
  <si>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</si>
  <si>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</si>
  <si>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</si>
  <si>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</si>
  <si>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</si>
  <si>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</si>
  <si>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</si>
  <si>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</si>
  <si>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</si>
  <si>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</si>
  <si>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</si>
  <si>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</si>
  <si>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</si>
  <si>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</si>
  <si>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</si>
  <si>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</si>
  <si>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</si>
  <si>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</si>
  <si>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</si>
  <si>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</si>
  <si>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</si>
  <si>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</si>
  <si>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</si>
  <si>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</si>
  <si>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</si>
  <si>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</si>
  <si>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</si>
  <si>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</si>
  <si>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</si>
  <si>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</si>
  <si>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</si>
  <si>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</si>
  <si>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</si>
  <si>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</si>
  <si>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</si>
  <si>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</si>
  <si>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</si>
  <si>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</si>
  <si>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</si>
  <si>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</si>
  <si>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</si>
  <si>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</si>
  <si>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</si>
  <si>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</si>
  <si>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</si>
  <si>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</si>
  <si>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</si>
  <si>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</si>
  <si>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</si>
  <si>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</si>
  <si>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</si>
  <si>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</si>
  <si>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</si>
  <si>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</si>
  <si>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</si>
  <si>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</si>
  <si>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</si>
  <si>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</si>
  <si>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</si>
  <si>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</si>
  <si>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</si>
  <si>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</si>
  <si>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</si>
  <si>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</si>
  <si>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</si>
  <si>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</si>
  <si>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</si>
  <si>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</si>
  <si>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</si>
  <si>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</si>
  <si>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</si>
  <si>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</si>
  <si>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</si>
  <si>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</si>
  <si>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</si>
  <si>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</si>
  <si>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</si>
  <si>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</si>
  <si>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</si>
  <si>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</si>
  <si>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</si>
  <si>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</si>
  <si>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</si>
  <si>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</si>
  <si>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</si>
  <si>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</si>
  <si>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</si>
  <si>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</si>
  <si>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</si>
  <si>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</si>
  <si>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</si>
  <si>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</si>
  <si>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</si>
  <si>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</si>
  <si>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</si>
  <si>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</si>
  <si>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</si>
  <si>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</si>
  <si>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</si>
  <si>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</si>
  <si>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</si>
  <si>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</si>
  <si>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</si>
  <si>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</si>
  <si>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</si>
  <si>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</si>
  <si>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</si>
  <si>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</si>
  <si>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</si>
  <si>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</si>
  <si>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</si>
  <si>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</si>
  <si>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</si>
  <si>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</si>
  <si>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</si>
  <si>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</si>
  <si>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</si>
  <si>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</si>
  <si>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</si>
  <si>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</si>
  <si>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</si>
  <si>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</si>
  <si>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</si>
  <si>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</si>
  <si>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</si>
  <si>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</si>
  <si>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</si>
  <si>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</si>
  <si>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</si>
  <si>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</si>
  <si>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</si>
  <si>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</si>
  <si>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</si>
  <si>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</si>
  <si>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</si>
  <si>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</si>
  <si>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</si>
  <si>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</si>
  <si>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</si>
  <si>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</si>
  <si>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</si>
  <si>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</si>
  <si>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</si>
  <si>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</si>
  <si>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</si>
  <si>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</si>
  <si>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</si>
  <si>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</si>
  <si>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</si>
  <si>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</si>
  <si>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</si>
  <si>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</si>
  <si>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</si>
  <si>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</si>
  <si>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</si>
  <si>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</si>
  <si>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</si>
  <si>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</si>
  <si>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</si>
  <si>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</si>
  <si>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</si>
  <si>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</si>
  <si>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</si>
  <si>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</si>
  <si>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</si>
  <si>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</si>
  <si>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</si>
  <si>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</si>
  <si>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</si>
  <si>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</si>
  <si>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</si>
  <si>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</si>
  <si>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</si>
  <si>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</si>
  <si>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</si>
  <si>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</si>
  <si>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</si>
  <si>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</si>
  <si>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</si>
  <si>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</si>
  <si>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</si>
  <si>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</si>
  <si>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</si>
  <si>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</si>
  <si>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</si>
  <si>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</si>
  <si>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</si>
  <si>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</si>
  <si>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</si>
  <si>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</si>
  <si>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</si>
  <si>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</si>
  <si>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</si>
  <si>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</si>
  <si>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</si>
  <si>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</si>
  <si>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</si>
  <si>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</si>
  <si>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</si>
  <si>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</si>
  <si>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</si>
  <si>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</si>
  <si>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</si>
  <si>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</si>
  <si>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</si>
  <si>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</si>
  <si>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</si>
  <si>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</si>
  <si>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</si>
  <si>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</si>
  <si>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</si>
  <si>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</si>
  <si>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</si>
  <si>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</si>
  <si>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</si>
  <si>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</si>
  <si>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</si>
  <si>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</si>
  <si>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</si>
  <si>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</si>
  <si>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</si>
  <si>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</si>
  <si>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</si>
  <si>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</si>
  <si>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</si>
  <si>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</si>
  <si>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</si>
  <si>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</si>
  <si>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</si>
  <si>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</si>
  <si>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</si>
  <si>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</si>
  <si>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</si>
  <si>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</si>
  <si>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</si>
  <si>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</si>
  <si>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</si>
  <si>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</si>
  <si>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</si>
  <si>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</si>
  <si>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</si>
  <si>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</si>
  <si>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</si>
  <si>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</si>
  <si>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</si>
  <si>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</si>
  <si>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</si>
  <si>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</si>
  <si>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</si>
  <si>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</si>
  <si>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</si>
  <si>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</si>
  <si>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</si>
  <si>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</si>
  <si>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</si>
  <si>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</si>
  <si>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</si>
  <si>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</si>
  <si>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</si>
  <si>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</si>
  <si>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</si>
  <si>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</si>
  <si>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</si>
  <si>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</si>
  <si>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</si>
  <si>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</si>
  <si>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</si>
  <si>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</si>
  <si>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</si>
  <si>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</si>
  <si>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</si>
  <si>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</si>
  <si>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</si>
  <si>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</si>
  <si>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</si>
  <si>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</si>
  <si>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</si>
  <si>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</si>
  <si>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</si>
  <si>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</si>
  <si>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</si>
  <si>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</si>
  <si>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</si>
  <si>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</si>
  <si>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</si>
  <si>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</si>
  <si>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</si>
  <si>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</si>
  <si>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</si>
  <si>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</si>
  <si>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</si>
  <si>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</si>
  <si>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</si>
  <si>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</si>
  <si>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</si>
  <si>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</si>
  <si>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</si>
  <si>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</si>
  <si>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</si>
  <si>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</si>
  <si>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</si>
  <si>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</si>
  <si>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</si>
  <si>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</si>
  <si>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</si>
  <si>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</si>
  <si>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</si>
  <si>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</si>
  <si>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</si>
  <si>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</si>
  <si>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</si>
  <si>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</si>
  <si>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</si>
  <si>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</si>
  <si>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</si>
  <si>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</si>
  <si>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</si>
  <si>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</si>
  <si>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</si>
  <si>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</si>
  <si>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</si>
  <si>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</si>
  <si>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</si>
  <si>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</si>
  <si>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</si>
  <si>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</si>
  <si>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</si>
  <si>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</si>
  <si>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</si>
  <si>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</si>
  <si>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</si>
  <si>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</si>
  <si>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</si>
  <si>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</si>
  <si>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</si>
  <si>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</si>
  <si>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</si>
  <si>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</si>
  <si>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</si>
  <si>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</si>
  <si>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</si>
  <si>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</si>
  <si>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</si>
  <si>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</si>
  <si>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</si>
  <si>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</si>
  <si>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</si>
  <si>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</si>
  <si>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</si>
  <si>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</si>
  <si>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</si>
  <si>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</si>
  <si>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</si>
  <si>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</si>
  <si>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</si>
  <si>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</si>
  <si>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</si>
  <si>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</si>
  <si>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</si>
  <si>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</si>
  <si>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</si>
  <si>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</si>
  <si>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</si>
  <si>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</si>
  <si>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</si>
  <si>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</si>
  <si>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</si>
  <si>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</si>
  <si>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</si>
  <si>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</si>
  <si>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</si>
  <si>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</si>
  <si>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</si>
  <si>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</si>
  <si>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</si>
  <si>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</si>
  <si>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</si>
  <si>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</si>
  <si>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</si>
  <si>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</si>
  <si>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</si>
  <si>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</si>
  <si>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</si>
  <si>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</si>
  <si>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</si>
  <si>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</si>
  <si>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</si>
  <si>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</si>
  <si>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</si>
  <si>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</si>
  <si>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</si>
  <si>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</si>
  <si>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</si>
  <si>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</si>
  <si>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</si>
  <si>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</si>
  <si>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</si>
  <si>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</si>
  <si>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</si>
  <si>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</si>
  <si>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</si>
  <si>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</si>
  <si>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</si>
  <si>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</si>
  <si>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</si>
  <si>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</si>
  <si>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</si>
  <si>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</si>
  <si>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</si>
  <si>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</si>
  <si>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</si>
  <si>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</si>
  <si>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</si>
  <si>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</si>
  <si>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</si>
  <si>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</si>
  <si>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</si>
  <si>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</si>
  <si>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</si>
  <si>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</si>
  <si>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</si>
  <si>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</si>
  <si>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</si>
  <si>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</si>
  <si>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</si>
  <si>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</si>
  <si>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</si>
  <si>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</si>
  <si>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</si>
  <si>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</si>
  <si>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</si>
  <si>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</si>
  <si>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</si>
  <si>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</si>
  <si>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</si>
  <si>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</si>
  <si>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</si>
  <si>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</si>
  <si>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</si>
  <si>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</si>
  <si>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</si>
  <si>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</si>
  <si>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</si>
  <si>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</si>
  <si>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</si>
  <si>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</si>
  <si>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</si>
  <si>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</si>
  <si>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</si>
  <si>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</si>
  <si>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</si>
  <si>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</si>
  <si>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</si>
  <si>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</si>
  <si>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</si>
  <si>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</si>
  <si>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</si>
  <si>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</si>
  <si>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</si>
  <si>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</si>
  <si>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</si>
  <si>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</si>
  <si>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</si>
  <si>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</si>
  <si>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</si>
  <si>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</si>
  <si>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</si>
  <si>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</si>
  <si>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</si>
  <si>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</si>
  <si>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</si>
  <si>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</si>
  <si>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</si>
  <si>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</si>
  <si>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</si>
  <si>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</si>
  <si>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</si>
  <si>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</si>
  <si>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</si>
  <si>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</si>
  <si>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</si>
  <si>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</si>
  <si>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</si>
  <si>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</si>
  <si>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</si>
  <si>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</si>
  <si>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</si>
  <si>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</si>
  <si>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</si>
  <si>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</si>
  <si>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</si>
  <si>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</si>
  <si>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</si>
  <si>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</si>
  <si>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</si>
  <si>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</si>
  <si>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</si>
  <si>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</si>
  <si>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</si>
  <si>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</si>
  <si>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</si>
  <si>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</si>
  <si>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</si>
  <si>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</si>
  <si>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</si>
  <si>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</si>
  <si>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</si>
  <si>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</si>
  <si>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</si>
  <si>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</si>
  <si>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</si>
  <si>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</si>
  <si>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</si>
  <si>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</si>
  <si>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</si>
  <si>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</si>
  <si>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</si>
  <si>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</si>
  <si>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</si>
  <si>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</si>
  <si>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</si>
  <si>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</si>
  <si>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</si>
  <si>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</si>
  <si>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</si>
  <si>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</si>
  <si>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</si>
  <si>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</si>
  <si>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</si>
  <si>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</si>
  <si>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</si>
  <si>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</si>
  <si>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</si>
  <si>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</si>
  <si>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</si>
  <si>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</si>
  <si>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</si>
  <si>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</si>
  <si>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</si>
  <si>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</si>
  <si>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</si>
  <si>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</si>
  <si>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</si>
  <si>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</si>
  <si>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</si>
  <si>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</si>
  <si>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</si>
  <si>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</si>
  <si>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</si>
  <si>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</si>
  <si>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</si>
  <si>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</si>
  <si>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</si>
  <si>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</si>
  <si>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</si>
  <si>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</si>
  <si>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</si>
  <si>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</si>
  <si>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</si>
  <si>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</si>
  <si>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</si>
  <si>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</si>
  <si>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</si>
  <si>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</si>
  <si>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</si>
  <si>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</si>
  <si>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</si>
  <si>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</si>
  <si>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</si>
  <si>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</si>
  <si>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</si>
  <si>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</si>
  <si>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</si>
  <si>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</si>
  <si>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</si>
  <si>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</si>
  <si>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</si>
  <si>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</si>
  <si>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</si>
  <si>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</si>
  <si>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</si>
  <si>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</si>
  <si>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</si>
  <si>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</si>
  <si>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</si>
  <si>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</si>
  <si>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</si>
  <si>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</si>
  <si>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</si>
  <si>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</si>
  <si>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</si>
  <si>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</si>
  <si>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</si>
  <si>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</si>
  <si>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</si>
  <si>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</si>
  <si>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</si>
  <si>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</si>
  <si>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</si>
  <si>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</si>
  <si>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</si>
  <si>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</si>
  <si>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</si>
  <si>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</si>
  <si>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</si>
  <si>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</si>
  <si>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</si>
  <si>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</si>
  <si>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</si>
  <si>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</si>
  <si>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</si>
  <si>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</si>
  <si>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</si>
  <si>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</si>
  <si>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</si>
  <si>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</si>
  <si>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</si>
  <si>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</si>
  <si>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</si>
  <si>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</si>
  <si>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</si>
  <si>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</si>
  <si>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</si>
  <si>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</si>
  <si>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</si>
  <si>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</si>
  <si>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</si>
  <si>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</si>
  <si>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</si>
  <si>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</si>
  <si>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</si>
  <si>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</si>
  <si>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</si>
  <si>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</si>
  <si>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</si>
  <si>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</si>
  <si>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</si>
  <si>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</si>
  <si>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</si>
  <si>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</si>
  <si>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</si>
  <si>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</si>
  <si>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</si>
  <si>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</si>
  <si>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</si>
  <si>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</si>
  <si>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</si>
  <si>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</si>
  <si>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</si>
  <si>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</si>
  <si>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</si>
  <si>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</si>
  <si>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</si>
  <si>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</si>
  <si>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</si>
  <si>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</si>
  <si>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</si>
  <si>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</si>
  <si>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</si>
  <si>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</si>
  <si>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</si>
  <si>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</si>
  <si>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</si>
  <si>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</si>
  <si>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</si>
  <si>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</si>
  <si>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</si>
  <si>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</si>
  <si>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</si>
  <si>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</si>
  <si>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</si>
  <si>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</si>
  <si>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</si>
  <si>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</si>
  <si>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</si>
  <si>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</si>
  <si>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</si>
  <si>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</si>
  <si>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</si>
  <si>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</si>
  <si>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</si>
  <si>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</si>
  <si>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</si>
  <si>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</si>
  <si>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</si>
  <si>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</si>
  <si>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</si>
  <si>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</si>
  <si>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</si>
  <si>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</si>
  <si>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</si>
  <si>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</si>
  <si>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</si>
  <si>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</si>
  <si>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</si>
  <si>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</si>
  <si>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</si>
  <si>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</si>
  <si>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</si>
  <si>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</si>
  <si>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</si>
  <si>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</si>
  <si>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</si>
  <si>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</si>
  <si>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</si>
  <si>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</si>
  <si>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</si>
  <si>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</si>
  <si>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</si>
  <si>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</si>
  <si>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</si>
  <si>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</si>
  <si>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</si>
  <si>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</si>
  <si>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</si>
  <si>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</si>
  <si>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</si>
  <si>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</si>
  <si>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</si>
  <si>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</si>
  <si>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</si>
  <si>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</si>
  <si>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</si>
  <si>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</si>
  <si>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</si>
  <si>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</si>
  <si>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</si>
  <si>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</si>
  <si>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</si>
  <si>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</si>
  <si>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</si>
  <si>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</si>
  <si>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</si>
  <si>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</si>
  <si>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</si>
  <si>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</si>
  <si>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</si>
  <si>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</si>
  <si>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</si>
  <si>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</si>
  <si>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</si>
  <si>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</si>
  <si>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</si>
  <si>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</si>
  <si>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</si>
  <si>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</si>
  <si>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</si>
  <si>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</si>
  <si>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</si>
  <si>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</si>
  <si>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</si>
  <si>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</si>
  <si>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</si>
  <si>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</si>
  <si>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</si>
  <si>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</si>
  <si>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</si>
  <si>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</si>
  <si>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</si>
  <si>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</si>
  <si>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</si>
  <si>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</si>
  <si>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</si>
  <si>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</si>
  <si>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</si>
  <si>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</si>
  <si>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</si>
  <si>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</si>
  <si>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</si>
  <si>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</si>
  <si>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</si>
  <si>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</si>
  <si>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</si>
  <si>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</si>
  <si>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</si>
  <si>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</si>
  <si>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</si>
  <si>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</si>
  <si>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</si>
  <si>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</si>
  <si>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</si>
  <si>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</si>
  <si>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</si>
  <si>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</si>
  <si>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</si>
  <si>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</si>
  <si>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</si>
  <si>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</si>
  <si>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</si>
  <si>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</si>
  <si>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</si>
  <si>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</si>
  <si>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</si>
  <si>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</si>
  <si>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</si>
  <si>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</si>
  <si>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</si>
  <si>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</si>
  <si>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</si>
  <si>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</si>
  <si>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</si>
  <si>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</si>
  <si>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</si>
  <si>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</si>
  <si>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</si>
  <si>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</si>
  <si>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</si>
  <si>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</si>
  <si>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</si>
  <si>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</si>
  <si>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</si>
  <si>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</si>
  <si>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</si>
  <si>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</si>
  <si>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</si>
  <si>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</si>
  <si>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</si>
  <si>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</si>
  <si>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</si>
  <si>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</si>
  <si>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</si>
  <si>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</si>
  <si>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</si>
  <si>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</si>
  <si>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</si>
  <si>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</si>
  <si>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</si>
  <si>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</si>
  <si>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</si>
  <si>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</si>
  <si>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</si>
  <si>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</si>
  <si>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</si>
  <si>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</si>
  <si>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</si>
  <si>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</si>
  <si>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</si>
  <si>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</si>
  <si>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</si>
  <si>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</si>
  <si>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</si>
  <si>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</si>
  <si>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</si>
  <si>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</si>
  <si>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</si>
  <si>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</si>
  <si>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</si>
  <si>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</si>
  <si>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</si>
  <si>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</si>
  <si>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</si>
  <si>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</si>
  <si>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</si>
  <si>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</si>
  <si>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</si>
  <si>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</si>
  <si>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</si>
  <si>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</si>
  <si>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</si>
  <si>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</si>
  <si>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</si>
  <si>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</si>
  <si>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</si>
  <si>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</si>
  <si>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</si>
  <si>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</si>
  <si>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</si>
  <si>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</si>
  <si>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</si>
  <si>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</si>
  <si>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</si>
  <si>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</si>
  <si>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</si>
  <si>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</si>
  <si>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</si>
  <si>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</si>
  <si>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</si>
  <si>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</si>
  <si>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</si>
  <si>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</si>
  <si>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</si>
  <si>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</si>
  <si>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</si>
  <si>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</si>
  <si>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</si>
  <si>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</si>
  <si>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</si>
  <si>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</si>
  <si>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</si>
  <si>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</si>
  <si>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</si>
  <si>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</si>
  <si>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</si>
  <si>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</si>
  <si>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</si>
  <si>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</si>
  <si>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</si>
  <si>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</si>
  <si>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</si>
  <si>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</si>
  <si>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</si>
  <si>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</si>
  <si>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</si>
  <si>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</si>
  <si>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</si>
  <si>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</si>
  <si>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</si>
  <si>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</si>
  <si>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</si>
  <si>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</si>
  <si>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</si>
  <si>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</si>
  <si>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</si>
  <si>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</si>
  <si>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</si>
  <si>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</si>
  <si>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</si>
  <si>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</si>
  <si>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</si>
  <si>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</si>
  <si>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</si>
  <si>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</si>
  <si>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</si>
  <si>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</si>
  <si>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</si>
  <si>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</si>
  <si>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</si>
  <si>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</si>
  <si>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</si>
  <si>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</si>
  <si>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</si>
  <si>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</si>
  <si>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</si>
  <si>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</si>
  <si>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</si>
  <si>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</si>
  <si>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</si>
  <si>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</si>
  <si>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</si>
  <si>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</si>
  <si>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</si>
  <si>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</si>
  <si>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</si>
  <si>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</si>
  <si>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</si>
  <si>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</si>
  <si>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</si>
  <si>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</si>
  <si>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</si>
  <si>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</si>
  <si>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</si>
  <si>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</si>
  <si>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</si>
  <si>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</si>
  <si>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</si>
  <si>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</si>
  <si>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</si>
  <si>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</si>
  <si>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</si>
  <si>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</si>
  <si>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</si>
  <si>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</si>
  <si>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</si>
  <si>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</si>
  <si>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</si>
  <si>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</si>
  <si>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</si>
  <si>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</si>
  <si>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</si>
  <si>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</si>
  <si>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</si>
  <si>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</si>
  <si>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</si>
  <si>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</si>
  <si>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</si>
  <si>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</si>
  <si>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</si>
  <si>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</si>
  <si>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</si>
  <si>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</si>
  <si>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</si>
  <si>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</si>
  <si>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</si>
  <si>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</si>
  <si>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</si>
  <si>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</si>
  <si>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</si>
  <si>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</si>
  <si>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</si>
  <si>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</si>
  <si>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</si>
  <si>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</si>
  <si>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</si>
  <si>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</si>
  <si>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</si>
  <si>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</si>
  <si>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</si>
  <si>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</si>
  <si>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</si>
  <si>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</si>
  <si>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</si>
  <si>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</si>
  <si>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</si>
  <si>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</si>
  <si>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</si>
  <si>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</si>
  <si>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</si>
  <si>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</si>
  <si>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</si>
  <si>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</si>
  <si>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</si>
  <si>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</si>
  <si>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</si>
  <si>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</si>
  <si>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</si>
  <si>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</si>
  <si>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</si>
  <si>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</si>
  <si>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</si>
  <si>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</si>
  <si>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</si>
  <si>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</si>
  <si>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</si>
  <si>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</si>
  <si>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</si>
  <si>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</si>
  <si>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</si>
  <si>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</si>
  <si>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</si>
  <si>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</si>
  <si>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</si>
  <si>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</si>
  <si>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</si>
  <si>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</si>
  <si>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</si>
  <si>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</si>
  <si>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</si>
  <si>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</si>
  <si>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</si>
  <si>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</si>
  <si>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</si>
  <si>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</si>
  <si>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</si>
  <si>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</si>
  <si>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</si>
  <si>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</si>
  <si>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</si>
  <si>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</si>
  <si>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</si>
  <si>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</si>
  <si>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</si>
  <si>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</si>
  <si>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</si>
  <si>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</si>
  <si>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</si>
  <si>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</si>
  <si>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</si>
  <si>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</si>
  <si>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</si>
  <si>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</si>
  <si>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</si>
  <si>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</si>
  <si>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</si>
  <si>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</si>
  <si>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</si>
  <si>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</si>
  <si>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</si>
  <si>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</si>
  <si>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</si>
  <si>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</si>
  <si>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</si>
  <si>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</si>
  <si>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</si>
  <si>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</si>
  <si>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</si>
  <si>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</si>
  <si>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</si>
  <si>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</si>
  <si>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</si>
  <si>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</si>
  <si>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</si>
  <si>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</si>
  <si>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</si>
  <si>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</si>
  <si>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</si>
  <si>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</si>
  <si>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</si>
  <si>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</si>
  <si>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</si>
  <si>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</si>
  <si>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</si>
  <si>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</si>
  <si>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</si>
  <si>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</si>
  <si>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</si>
  <si>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</si>
  <si>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</si>
  <si>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</si>
  <si>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</si>
  <si>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</si>
  <si>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</si>
  <si>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</si>
  <si>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</si>
  <si>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</si>
  <si>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</si>
  <si>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</si>
  <si>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</si>
  <si>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</si>
  <si>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</si>
  <si>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</si>
  <si>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</si>
  <si>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</si>
  <si>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</si>
  <si>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</si>
  <si>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</si>
  <si>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</si>
  <si>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</si>
  <si>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</si>
  <si>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</si>
  <si>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</si>
  <si>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</si>
  <si>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</si>
  <si>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</si>
  <si>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</si>
  <si>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</si>
  <si>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</si>
  <si>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</si>
  <si>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</si>
  <si>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</si>
  <si>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</si>
  <si>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</si>
  <si>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</si>
  <si>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</si>
  <si>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</si>
  <si>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</si>
  <si>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</si>
  <si>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</si>
  <si>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</si>
  <si>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</si>
  <si>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</si>
  <si>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</si>
  <si>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</si>
  <si>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</si>
  <si>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</si>
  <si>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</si>
  <si>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</si>
  <si>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</si>
  <si>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</si>
  <si>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</si>
  <si>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</si>
  <si>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</si>
  <si>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</si>
  <si>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</si>
  <si>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</si>
  <si>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</si>
  <si>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</si>
  <si>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</si>
  <si>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</si>
  <si>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</si>
  <si>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</si>
  <si>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</si>
  <si>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</si>
  <si>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</si>
  <si>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</si>
  <si>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</si>
  <si>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</si>
  <si>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</si>
  <si>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</si>
  <si>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</si>
  <si>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</si>
  <si>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</si>
  <si>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</si>
  <si>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</si>
  <si>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</si>
  <si>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</si>
  <si>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</si>
  <si>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</si>
  <si>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</si>
  <si>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</si>
  <si>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</si>
  <si>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</si>
  <si>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</si>
  <si>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</si>
  <si>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</si>
  <si>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</si>
  <si>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</si>
  <si>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</si>
  <si>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</si>
  <si>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</si>
  <si>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</si>
  <si>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</si>
  <si>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</si>
  <si>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</si>
  <si>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</si>
  <si>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</si>
  <si>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</si>
  <si>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</si>
  <si>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</si>
  <si>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</si>
  <si>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</si>
  <si>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</si>
  <si>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</si>
  <si>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</si>
  <si>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</si>
  <si>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</si>
  <si>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</si>
  <si>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</si>
  <si>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</si>
  <si>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</si>
  <si>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</si>
  <si>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</si>
  <si>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</si>
  <si>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</si>
  <si>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</si>
  <si>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</si>
  <si>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</si>
  <si>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</si>
  <si>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</si>
  <si>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</si>
  <si>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</si>
  <si>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</si>
  <si>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</si>
  <si>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</si>
  <si>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</si>
  <si>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</si>
  <si>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</si>
  <si>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</si>
  <si>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</si>
  <si>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</si>
  <si>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</si>
  <si>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</si>
  <si>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</si>
  <si>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</si>
  <si>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</si>
  <si>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</si>
  <si>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</si>
  <si>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</si>
  <si>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</si>
  <si>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</si>
  <si>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</si>
  <si>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</si>
  <si>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</si>
  <si>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</si>
  <si>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</si>
  <si>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</si>
  <si>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</si>
  <si>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</si>
  <si>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</si>
  <si>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</si>
  <si>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</si>
  <si>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</si>
  <si>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</si>
  <si>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</si>
  <si>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</si>
  <si>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</si>
  <si>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</si>
  <si>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</si>
  <si>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</si>
  <si>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</si>
  <si>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</si>
  <si>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</si>
  <si>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</si>
  <si>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</si>
  <si>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</si>
  <si>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</si>
  <si>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</si>
  <si>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</si>
  <si>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</si>
  <si>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</si>
  <si>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</si>
  <si>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</si>
  <si>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</si>
  <si>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</si>
  <si>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</si>
  <si>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</si>
  <si>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</si>
  <si>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</si>
  <si>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</si>
  <si>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</si>
  <si>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</si>
  <si>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</si>
  <si>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</si>
  <si>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</si>
  <si>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</si>
  <si>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</si>
  <si>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</si>
  <si>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</si>
  <si>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</si>
  <si>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</si>
  <si>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</si>
  <si>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</si>
  <si>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</si>
  <si>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</si>
  <si>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</si>
  <si>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</si>
  <si>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</si>
  <si>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</si>
  <si>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</si>
  <si>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</si>
  <si>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</si>
  <si>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</si>
  <si>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</si>
  <si>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</si>
  <si>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</si>
  <si>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</si>
  <si>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</si>
  <si>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</si>
  <si>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</si>
  <si>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</si>
  <si>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</si>
  <si>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</si>
  <si>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</si>
  <si>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</si>
  <si>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</si>
  <si>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</si>
  <si>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</si>
  <si>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</si>
  <si>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</si>
  <si>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</si>
  <si>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</si>
  <si>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</si>
  <si>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</si>
  <si>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</si>
  <si>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</si>
  <si>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</si>
  <si>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</si>
  <si>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</si>
  <si>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</si>
  <si>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</si>
  <si>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</si>
  <si>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</si>
  <si>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</si>
  <si>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</si>
  <si>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</si>
  <si>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</si>
  <si>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</si>
  <si>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</si>
  <si>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</si>
  <si>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</si>
  <si>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</si>
  <si>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</si>
  <si>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</si>
  <si>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</si>
  <si>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</si>
  <si>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</si>
  <si>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</si>
  <si>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</si>
  <si>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</si>
  <si>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</si>
  <si>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</si>
  <si>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</si>
  <si>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</si>
  <si>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</si>
  <si>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</si>
  <si>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</si>
  <si>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</si>
  <si>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</si>
  <si>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</si>
  <si>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</si>
  <si>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</si>
  <si>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</si>
  <si>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</si>
  <si>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</si>
  <si>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</si>
  <si>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</si>
  <si>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</si>
  <si>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</si>
  <si>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</si>
  <si>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</si>
  <si>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</si>
  <si>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</si>
  <si>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</si>
  <si>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</si>
  <si>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</si>
  <si>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</si>
  <si>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</si>
  <si>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</si>
  <si>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</si>
  <si>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</si>
  <si>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</si>
  <si>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</si>
  <si>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</si>
  <si>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</si>
  <si>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</si>
  <si>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</si>
  <si>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</si>
  <si>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</si>
  <si>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</si>
  <si>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</si>
  <si>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</si>
  <si>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</si>
  <si>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</si>
  <si>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</si>
  <si>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</si>
  <si>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</si>
  <si>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</si>
  <si>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</si>
  <si>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</si>
  <si>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</si>
  <si>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</si>
  <si>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</si>
  <si>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</si>
  <si>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</si>
  <si>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</si>
  <si>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</si>
  <si>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</si>
  <si>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</si>
  <si>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</si>
  <si>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</si>
  <si>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</si>
  <si>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</si>
  <si>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</si>
  <si>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</si>
  <si>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</si>
  <si>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</si>
  <si>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</si>
  <si>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</si>
  <si>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</si>
  <si>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</si>
  <si>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</si>
  <si>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</si>
  <si>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</si>
  <si>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</si>
  <si>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</si>
  <si>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</si>
  <si>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</si>
  <si>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</si>
  <si>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</si>
  <si>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</si>
  <si>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</si>
  <si>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</si>
  <si>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</si>
  <si>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</si>
  <si>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</si>
  <si>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</si>
  <si>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</si>
  <si>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</si>
  <si>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</si>
  <si>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</si>
  <si>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</si>
  <si>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</si>
  <si>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</si>
  <si>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</si>
  <si>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</si>
  <si>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</si>
  <si>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</si>
  <si>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</si>
  <si>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</si>
  <si>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</si>
  <si>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</si>
  <si>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</si>
  <si>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</si>
  <si>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</si>
  <si>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</si>
  <si>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</si>
  <si>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</si>
  <si>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</si>
  <si>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</si>
  <si>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</si>
  <si>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</si>
  <si>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</si>
  <si>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</si>
  <si>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</si>
  <si>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</si>
  <si>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</si>
  <si>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</si>
  <si>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</si>
  <si>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</si>
  <si>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</si>
  <si>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</si>
  <si>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</si>
  <si>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</si>
  <si>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</si>
  <si>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</si>
  <si>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</si>
  <si>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</si>
  <si>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</si>
  <si>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</si>
  <si>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</si>
  <si>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</si>
  <si>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</si>
  <si>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</si>
  <si>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</si>
  <si>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</si>
  <si>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</si>
  <si>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</si>
  <si>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</si>
  <si>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</si>
  <si>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</si>
  <si>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</si>
  <si>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</si>
  <si>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</si>
  <si>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</si>
  <si>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</si>
  <si>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</si>
  <si>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</si>
  <si>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</si>
  <si>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</si>
  <si>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</si>
  <si>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</si>
  <si>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</si>
  <si>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</si>
  <si>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</si>
  <si>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</si>
  <si>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</si>
  <si>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</si>
  <si>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</si>
  <si>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</si>
  <si>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</si>
  <si>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</si>
  <si>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</si>
  <si>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</si>
  <si>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</si>
  <si>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</si>
  <si>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</si>
  <si>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</si>
  <si>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</si>
  <si>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</si>
  <si>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</si>
  <si>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</si>
  <si>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</si>
  <si>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</si>
  <si>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</si>
  <si>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</si>
  <si>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</si>
  <si>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</si>
  <si>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</si>
  <si>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</si>
  <si>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</si>
  <si>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</si>
  <si>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</si>
  <si>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</si>
  <si>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</si>
  <si>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</si>
  <si>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</si>
  <si>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</si>
  <si>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</si>
  <si>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</si>
  <si>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</si>
  <si>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</si>
  <si>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</si>
  <si>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</si>
  <si>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</si>
  <si>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</si>
  <si>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</si>
  <si>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</si>
  <si>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</si>
  <si>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</si>
  <si>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</si>
  <si>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</si>
  <si>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</si>
  <si>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</si>
  <si>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</si>
  <si>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</si>
  <si>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</si>
  <si>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</si>
  <si>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</si>
  <si>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</si>
  <si>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</si>
  <si>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</si>
  <si>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</si>
  <si>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</si>
  <si>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</si>
  <si>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</si>
  <si>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</si>
  <si>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</si>
  <si>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</si>
  <si>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</si>
  <si>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</si>
  <si>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</si>
  <si>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</si>
  <si>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</si>
  <si>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</si>
  <si>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</si>
  <si>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</si>
  <si>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</si>
  <si>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</si>
  <si>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</si>
  <si>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</si>
  <si>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</si>
  <si>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</si>
  <si>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</si>
  <si>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</si>
  <si>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</si>
  <si>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</si>
  <si>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</si>
  <si>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</si>
  <si>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</si>
  <si>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</si>
  <si>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</si>
  <si>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</si>
  <si>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</si>
  <si>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</si>
  <si>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</si>
  <si>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</si>
  <si>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</si>
  <si>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</si>
  <si>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</si>
  <si>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</si>
  <si>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</si>
  <si>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</si>
  <si>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</si>
  <si>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</si>
  <si>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</si>
  <si>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</si>
  <si>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</si>
  <si>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</si>
  <si>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</si>
  <si>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</si>
  <si>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</si>
  <si>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</si>
  <si>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</si>
  <si>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</si>
  <si>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</si>
  <si>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</si>
  <si>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</si>
  <si>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</si>
  <si>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</si>
  <si>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</si>
  <si>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</si>
  <si>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</si>
  <si>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</si>
  <si>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</si>
  <si>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</si>
  <si>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</si>
  <si>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</si>
  <si>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</si>
  <si>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</si>
  <si>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</si>
  <si>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</si>
  <si>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</si>
  <si>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</si>
  <si>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</si>
  <si>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</si>
  <si>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</si>
  <si>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</si>
  <si>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</si>
  <si>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</si>
  <si>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</si>
  <si>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</si>
  <si>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</si>
  <si>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</si>
  <si>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</si>
  <si>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</si>
  <si>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</si>
  <si>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</si>
  <si>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</si>
  <si>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</si>
  <si>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</si>
  <si>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</si>
  <si>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</si>
  <si>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</si>
  <si>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</si>
  <si>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</si>
  <si>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</si>
  <si>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</si>
  <si>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</si>
  <si>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</si>
  <si>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</si>
  <si>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</si>
  <si>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</si>
  <si>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</si>
  <si>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</si>
  <si>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</si>
  <si>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</si>
  <si>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</si>
  <si>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</si>
  <si>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</si>
  <si>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</si>
  <si>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</si>
  <si>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</si>
  <si>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</si>
  <si>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</si>
  <si>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</si>
  <si>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</si>
  <si>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</si>
  <si>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</si>
  <si>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</si>
  <si>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</si>
  <si>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</si>
  <si>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</si>
  <si>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</si>
  <si>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</si>
  <si>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</si>
  <si>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</si>
  <si>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</si>
  <si>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</si>
  <si>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</si>
  <si>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</si>
  <si>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</si>
  <si>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</si>
  <si>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</si>
  <si>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</si>
  <si>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</si>
  <si>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</si>
  <si>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</si>
  <si>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</si>
  <si>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</si>
  <si>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</si>
  <si>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</si>
  <si>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</si>
  <si>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</si>
  <si>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</si>
  <si>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</si>
  <si>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</si>
  <si>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</si>
  <si>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</si>
  <si>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</si>
  <si>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</si>
  <si>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</si>
  <si>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</si>
  <si>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</si>
  <si>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</si>
  <si>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</si>
  <si>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</si>
  <si>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</si>
  <si>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</si>
  <si>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</si>
  <si>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</si>
  <si>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</si>
  <si>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</si>
  <si>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</si>
  <si>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</si>
  <si>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</si>
  <si>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</si>
  <si>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</si>
  <si>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</si>
  <si>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</si>
  <si>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</si>
  <si>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</si>
  <si>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</si>
  <si>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</si>
  <si>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</si>
  <si>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</si>
  <si>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</si>
  <si>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</si>
  <si>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</si>
  <si>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</si>
  <si>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</si>
  <si>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</si>
  <si>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</si>
  <si>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</si>
  <si>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</si>
  <si>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</si>
  <si>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</si>
  <si>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</si>
  <si>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</si>
  <si>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</si>
  <si>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</si>
  <si>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</si>
  <si>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</si>
  <si>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</si>
  <si>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</si>
  <si>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</si>
  <si>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</si>
  <si>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</si>
  <si>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</si>
  <si>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</si>
  <si>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</si>
  <si>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</si>
  <si>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</si>
  <si>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</si>
  <si>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</si>
  <si>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</si>
  <si>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</si>
  <si>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</si>
  <si>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</si>
  <si>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</si>
  <si>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</si>
  <si>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</si>
  <si>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</si>
  <si>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</si>
  <si>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</si>
  <si>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</si>
  <si>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</si>
  <si>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</si>
  <si>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</si>
  <si>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</si>
  <si>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</si>
  <si>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</si>
  <si>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</si>
  <si>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</si>
  <si>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</si>
  <si>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</si>
  <si>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</si>
  <si>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</si>
  <si>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</si>
  <si>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</si>
  <si>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</si>
  <si>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</si>
  <si>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</si>
  <si>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</si>
  <si>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</si>
  <si>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</si>
  <si>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</si>
  <si>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</si>
  <si>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</si>
  <si>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</si>
  <si>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</si>
  <si>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</si>
  <si>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</si>
  <si>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</si>
  <si>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</si>
  <si>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</si>
  <si>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</si>
  <si>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</si>
  <si>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</si>
  <si>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</si>
  <si>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</si>
  <si>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</si>
  <si>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</si>
  <si>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</si>
  <si>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</si>
  <si>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</si>
  <si>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</si>
  <si>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</si>
  <si>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</si>
  <si>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</si>
  <si>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</si>
  <si>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</si>
  <si>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</si>
  <si>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</si>
  <si>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</si>
  <si>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</si>
  <si>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</si>
  <si>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</si>
  <si>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</si>
  <si>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</si>
  <si>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</si>
  <si>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</si>
  <si>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</si>
  <si>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</si>
  <si>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</si>
  <si>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</si>
  <si>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</si>
  <si>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</si>
  <si>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</si>
  <si>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</si>
  <si>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</si>
  <si>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</si>
  <si>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</si>
  <si>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</si>
  <si>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</si>
  <si>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</si>
  <si>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</si>
  <si>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</si>
  <si>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</si>
  <si>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</si>
  <si>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</si>
  <si>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</si>
  <si>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</si>
  <si>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</si>
  <si>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</si>
  <si>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</si>
  <si>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</si>
  <si>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</si>
  <si>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</si>
  <si>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</si>
  <si>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</si>
  <si>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</si>
  <si>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</si>
  <si>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</si>
  <si>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</si>
  <si>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</si>
  <si>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</si>
  <si>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</si>
  <si>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</si>
  <si>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</si>
  <si>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</si>
  <si>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</si>
  <si>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</si>
  <si>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</si>
  <si>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</si>
  <si>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</si>
  <si>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</si>
  <si>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</si>
  <si>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</si>
  <si>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</si>
  <si>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</si>
  <si>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</si>
  <si>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</si>
  <si>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</si>
  <si>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</si>
  <si>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</si>
  <si>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</si>
  <si>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</si>
  <si>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</si>
  <si>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</si>
  <si>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</si>
  <si>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</si>
  <si>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</si>
  <si>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</si>
  <si>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</si>
  <si>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</si>
  <si>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</si>
  <si>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</si>
  <si>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</si>
  <si>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</si>
  <si>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</si>
  <si>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</si>
  <si>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</si>
  <si>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</si>
  <si>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</si>
  <si>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</si>
  <si>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</si>
  <si>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</si>
  <si>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</si>
  <si>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</si>
  <si>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</si>
  <si>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</si>
  <si>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</si>
  <si>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</si>
  <si>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</si>
  <si>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</si>
  <si>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</si>
  <si>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</si>
  <si>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</si>
  <si>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</si>
  <si>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</si>
  <si>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</si>
  <si>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</si>
  <si>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</si>
  <si>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</si>
  <si>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</si>
  <si>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</si>
  <si>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</si>
  <si>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</si>
  <si>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</si>
  <si>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</si>
  <si>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</si>
  <si>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</si>
  <si>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</si>
  <si>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</si>
  <si>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</si>
  <si>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</si>
  <si>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</si>
  <si>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</si>
  <si>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</si>
  <si>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</si>
  <si>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</si>
  <si>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</si>
  <si>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</si>
  <si>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</si>
  <si>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</si>
  <si>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</si>
  <si>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</si>
  <si>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</si>
  <si>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</si>
  <si>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</si>
  <si>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</si>
  <si>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</si>
  <si>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</si>
  <si>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</si>
  <si>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</si>
  <si>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</si>
  <si>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</si>
  <si>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</si>
  <si>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</si>
  <si>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</si>
  <si>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</si>
  <si>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</si>
  <si>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</si>
  <si>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</si>
  <si>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</si>
  <si>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</si>
  <si>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</si>
  <si>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</si>
  <si>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</si>
  <si>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</si>
  <si>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</si>
  <si>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</si>
  <si>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</si>
  <si>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</si>
  <si>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</si>
  <si>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</si>
  <si>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</si>
  <si>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</si>
  <si>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</si>
  <si>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</si>
  <si>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</si>
  <si>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</si>
  <si>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</si>
  <si>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</si>
  <si>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</si>
  <si>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</si>
  <si>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</si>
  <si>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</si>
  <si>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</si>
  <si>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</si>
  <si>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</si>
  <si>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</si>
  <si>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</si>
  <si>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</si>
  <si>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</si>
  <si>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</si>
  <si>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</si>
  <si>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</si>
  <si>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</si>
  <si>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</si>
  <si>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</si>
  <si>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</si>
  <si>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</si>
  <si>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</si>
  <si>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</si>
  <si>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</si>
  <si>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</si>
  <si>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</si>
  <si>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</si>
  <si>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</si>
  <si>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</si>
  <si>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</si>
  <si>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</si>
  <si>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</si>
  <si>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</si>
  <si>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</si>
  <si>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</si>
  <si>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</si>
  <si>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</si>
  <si>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</si>
  <si>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</si>
  <si>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</si>
  <si>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</si>
  <si>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</si>
  <si>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</si>
  <si>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</si>
  <si>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</si>
  <si>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</si>
  <si>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</si>
  <si>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</si>
  <si>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</si>
  <si>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</si>
  <si>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</si>
  <si>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</si>
  <si>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</si>
  <si>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</si>
  <si>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</si>
  <si>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</si>
  <si>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</si>
  <si>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</si>
  <si>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</si>
  <si>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</si>
  <si>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</si>
  <si>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</si>
  <si>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</si>
  <si>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</si>
  <si>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</si>
  <si>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</si>
  <si>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</si>
  <si>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</si>
  <si>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</si>
  <si>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</si>
  <si>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</si>
  <si>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</si>
  <si>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</si>
  <si>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</si>
  <si>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</si>
  <si>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</si>
  <si>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</si>
  <si>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</si>
  <si>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</si>
  <si>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</si>
  <si>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</si>
  <si>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</si>
  <si>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</si>
  <si>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</si>
  <si>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</si>
  <si>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</si>
  <si>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</si>
  <si>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</si>
  <si>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</si>
  <si>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</si>
  <si>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</si>
  <si>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</si>
  <si>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</si>
  <si>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</si>
  <si>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</si>
  <si>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</si>
  <si>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</si>
  <si>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</si>
  <si>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</si>
  <si>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</si>
  <si>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</si>
  <si>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</si>
  <si>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</si>
  <si>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</si>
  <si>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</si>
  <si>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</si>
  <si>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</si>
  <si>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</si>
  <si>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</si>
  <si>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</si>
  <si>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</si>
  <si>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</si>
  <si>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</si>
  <si>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</si>
  <si>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</si>
  <si>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</si>
  <si>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</si>
  <si>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</si>
  <si>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</si>
  <si>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</si>
  <si>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</si>
  <si>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</si>
  <si>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</si>
  <si>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</si>
  <si>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</si>
  <si>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</si>
  <si>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</si>
  <si>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</si>
  <si>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</si>
  <si>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</si>
  <si>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</si>
  <si>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</si>
  <si>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</si>
  <si>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</si>
  <si>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</si>
  <si>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</si>
  <si>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</si>
  <si>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</si>
  <si>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</si>
  <si>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</si>
  <si>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</si>
  <si>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</si>
  <si>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</si>
  <si>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</si>
  <si>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</si>
  <si>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</si>
  <si>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</si>
  <si>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</si>
  <si>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</si>
  <si>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</si>
  <si>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</si>
  <si>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</si>
  <si>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</si>
  <si>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</si>
  <si>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</si>
  <si>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</si>
  <si>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</si>
  <si>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</si>
  <si>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</si>
  <si>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</si>
  <si>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</si>
  <si>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</si>
  <si>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</si>
  <si>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</si>
  <si>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</si>
  <si>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</si>
  <si>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</si>
  <si>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</si>
  <si>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</si>
  <si>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</si>
  <si>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</si>
  <si>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</si>
  <si>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</si>
  <si>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</si>
  <si>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</si>
  <si>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</si>
  <si>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</si>
  <si>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</si>
  <si>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</si>
  <si>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</si>
  <si>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</si>
  <si>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</si>
  <si>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</si>
  <si>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</si>
  <si>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</si>
  <si>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</si>
  <si>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</si>
  <si>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</si>
  <si>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</si>
  <si>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</si>
  <si>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</si>
  <si>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</si>
  <si>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</si>
  <si>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</si>
  <si>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</si>
  <si>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</si>
  <si>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</si>
  <si>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</si>
  <si>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</si>
  <si>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</si>
  <si>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</si>
  <si>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</si>
  <si>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</si>
  <si>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</si>
  <si>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</si>
  <si>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</si>
  <si>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</si>
  <si>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</si>
  <si>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</si>
  <si>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</si>
  <si>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</si>
  <si>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</si>
  <si>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</si>
  <si>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</si>
  <si>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</si>
  <si>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</si>
  <si>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</si>
  <si>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</si>
  <si>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</si>
  <si>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</si>
  <si>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</si>
  <si>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</si>
  <si>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</si>
  <si>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</si>
  <si>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</si>
  <si>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</si>
  <si>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</si>
  <si>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</si>
  <si>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</si>
  <si>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</si>
  <si>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</si>
  <si>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</si>
  <si>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</si>
  <si>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</si>
  <si>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</si>
  <si>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</si>
  <si>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</si>
  <si>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</si>
  <si>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</si>
  <si>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</si>
  <si>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</si>
  <si>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</si>
  <si>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</si>
  <si>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</si>
  <si>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</si>
  <si>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</si>
  <si>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</si>
  <si>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</si>
  <si>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</si>
  <si>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</si>
  <si>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</si>
  <si>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</si>
  <si>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</si>
  <si>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</si>
  <si>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</si>
  <si>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</si>
  <si>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</si>
  <si>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</si>
  <si>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</si>
  <si>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</si>
  <si>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</si>
  <si>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</si>
  <si>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</si>
  <si>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</si>
  <si>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</si>
  <si>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</si>
  <si>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</si>
  <si>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</si>
  <si>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</si>
  <si>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</si>
  <si>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</si>
  <si>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</si>
  <si>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</si>
  <si>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</si>
  <si>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</si>
  <si>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</si>
  <si>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</si>
  <si>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</si>
  <si>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</si>
  <si>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</si>
  <si>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</si>
  <si>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</si>
  <si>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</si>
  <si>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</si>
  <si>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</si>
  <si>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</si>
  <si>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</si>
  <si>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</si>
  <si>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</si>
  <si>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</si>
  <si>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</si>
  <si>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</si>
  <si>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</si>
  <si>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</si>
  <si>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</si>
  <si>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</si>
  <si>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</si>
  <si>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</si>
  <si>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</si>
  <si>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</si>
  <si>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</si>
  <si>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</si>
  <si>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</si>
  <si>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</si>
  <si>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</si>
  <si>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</si>
  <si>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</si>
  <si>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</si>
  <si>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</si>
  <si>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</si>
  <si>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</si>
  <si>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</si>
  <si>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</si>
  <si>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</si>
  <si>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</si>
  <si>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</si>
  <si>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</si>
  <si>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</si>
  <si>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</si>
  <si>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</si>
  <si>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</si>
  <si>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</si>
  <si>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</si>
  <si>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</si>
  <si>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</si>
  <si>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</si>
  <si>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</si>
  <si>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</si>
  <si>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</si>
  <si>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</si>
  <si>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</si>
  <si>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</si>
  <si>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</si>
  <si>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</si>
  <si>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</si>
  <si>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</si>
  <si>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</si>
  <si>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</si>
  <si>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</si>
  <si>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</si>
  <si>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</si>
  <si>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</si>
  <si>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</si>
  <si>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</si>
  <si>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</si>
  <si>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</si>
  <si>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</si>
  <si>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</si>
  <si>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</si>
  <si>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</si>
  <si>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</si>
  <si>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</si>
  <si>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</si>
  <si>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</si>
  <si>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</si>
  <si>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</si>
  <si>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</si>
  <si>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</si>
  <si>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</si>
  <si>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</si>
  <si>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</si>
  <si>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</si>
  <si>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</si>
  <si>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</si>
  <si>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</si>
  <si>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</si>
  <si>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</si>
  <si>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</si>
  <si>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</si>
  <si>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</si>
  <si>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</si>
  <si>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</si>
  <si>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</si>
  <si>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</si>
  <si>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</si>
  <si>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</si>
  <si>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</si>
  <si>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</si>
  <si>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</si>
  <si>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</si>
  <si>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</si>
  <si>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</si>
  <si>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</si>
  <si>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</si>
  <si>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</si>
  <si>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</si>
  <si>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</si>
  <si>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</si>
  <si>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</si>
  <si>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</si>
  <si>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</si>
  <si>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</si>
  <si>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</si>
  <si>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</si>
  <si>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</si>
  <si>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</si>
  <si>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</si>
  <si>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</si>
  <si>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</si>
  <si>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</si>
  <si>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</si>
  <si>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</si>
  <si>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</si>
  <si>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</si>
  <si>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</si>
  <si>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</si>
  <si>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</si>
  <si>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</si>
  <si>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</si>
  <si>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</si>
  <si>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</si>
  <si>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</si>
  <si>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</si>
  <si>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</si>
  <si>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</si>
  <si>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</si>
  <si>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</si>
  <si>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</si>
  <si>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</si>
  <si>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</si>
  <si>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</si>
  <si>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</si>
  <si>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</si>
  <si>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</si>
  <si>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</si>
  <si>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</si>
  <si>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</si>
  <si>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</si>
  <si>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</si>
  <si>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</si>
  <si>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</si>
  <si>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</si>
  <si>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</si>
  <si>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</si>
  <si>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</si>
  <si>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</si>
  <si>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</si>
  <si>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</si>
  <si>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</si>
  <si>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</si>
  <si>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</si>
  <si>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</si>
  <si>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</si>
  <si>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</si>
  <si>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</si>
  <si>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</si>
  <si>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</si>
  <si>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</si>
  <si>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</si>
  <si>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</si>
  <si>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</si>
  <si>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</si>
  <si>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</si>
  <si>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</si>
  <si>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</si>
  <si>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</si>
  <si>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</si>
  <si>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</si>
  <si>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</si>
  <si>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</si>
  <si>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</si>
  <si>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</si>
  <si>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</si>
  <si>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</si>
  <si>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</si>
  <si>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</si>
  <si>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</si>
  <si>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</si>
  <si>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</si>
  <si>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</si>
  <si>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</si>
  <si>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</si>
  <si>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</si>
  <si>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</si>
  <si>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</si>
  <si>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</si>
  <si>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</si>
  <si>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</si>
  <si>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</si>
  <si>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</si>
  <si>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</si>
  <si>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</si>
  <si>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</si>
  <si>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</si>
  <si>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</si>
  <si>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</si>
  <si>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</si>
  <si>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</si>
  <si>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</si>
  <si>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</si>
  <si>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</si>
  <si>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</si>
  <si>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</si>
  <si>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</si>
  <si>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</si>
  <si>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</si>
  <si>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</si>
  <si>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</si>
  <si>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</si>
  <si>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</si>
  <si>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</si>
  <si>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</si>
  <si>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</si>
  <si>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</si>
  <si>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</si>
  <si>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</si>
  <si>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</si>
  <si>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</si>
  <si>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</si>
  <si>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</si>
  <si>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</si>
  <si>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</si>
  <si>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</si>
  <si>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</si>
  <si>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</si>
  <si>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</si>
  <si>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</si>
  <si>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</si>
  <si>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</si>
  <si>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</si>
  <si>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</si>
  <si>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</si>
  <si>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</si>
  <si>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</si>
  <si>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</si>
  <si>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</si>
  <si>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</si>
  <si>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</si>
  <si>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</si>
  <si>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</si>
  <si>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</si>
  <si>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</si>
  <si>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</si>
  <si>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</si>
  <si>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</si>
  <si>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</si>
  <si>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</si>
  <si>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</si>
  <si>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</si>
  <si>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</si>
  <si>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</si>
  <si>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</si>
  <si>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</si>
  <si>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</si>
  <si>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</si>
  <si>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</si>
  <si>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</si>
  <si>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</si>
  <si>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</si>
  <si>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</si>
  <si>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</si>
  <si>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</si>
  <si>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</si>
  <si>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</si>
  <si>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</si>
  <si>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</si>
  <si>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</si>
  <si>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</si>
  <si>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</si>
  <si>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</si>
  <si>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</si>
  <si>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</si>
  <si>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</si>
  <si>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</si>
  <si>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</si>
  <si>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</si>
  <si>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</si>
  <si>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</si>
  <si>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</si>
  <si>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</si>
  <si>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</si>
  <si>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</si>
  <si>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</si>
  <si>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</si>
  <si>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</si>
  <si>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</si>
  <si>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</si>
  <si>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</si>
  <si>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</si>
  <si>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</si>
  <si>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</si>
  <si>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</si>
  <si>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</si>
  <si>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</si>
  <si>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</si>
  <si>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</si>
  <si>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</si>
  <si>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</si>
  <si>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</si>
  <si>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</si>
  <si>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</si>
  <si>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</si>
  <si>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</si>
  <si>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</si>
  <si>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</si>
  <si>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</si>
  <si>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</si>
  <si>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</si>
  <si>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</si>
  <si>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</si>
  <si>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</si>
  <si>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</si>
  <si>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</si>
  <si>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</si>
  <si>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</si>
  <si>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</si>
  <si>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</si>
  <si>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</si>
  <si>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</si>
  <si>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</si>
  <si>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</si>
  <si>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</si>
  <si>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</si>
  <si>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</si>
  <si>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</si>
  <si>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</si>
  <si>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</si>
  <si>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</si>
  <si>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</si>
  <si>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</si>
  <si>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</si>
  <si>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</si>
  <si>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</si>
  <si>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</si>
  <si>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</si>
  <si>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</si>
  <si>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</si>
  <si>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</si>
  <si>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</si>
  <si>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</si>
  <si>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</si>
  <si>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</si>
  <si>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</si>
  <si>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</si>
  <si>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</si>
  <si>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</si>
  <si>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</si>
  <si>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</si>
  <si>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</si>
  <si>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</si>
  <si>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</si>
  <si>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</si>
  <si>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</si>
  <si>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</si>
  <si>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</si>
  <si>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</si>
  <si>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</si>
  <si>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</si>
  <si>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</si>
  <si>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</si>
  <si>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</si>
  <si>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</si>
  <si>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</si>
  <si>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</si>
  <si>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</si>
  <si>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</si>
  <si>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</si>
  <si>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</si>
  <si>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</si>
  <si>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</si>
  <si>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</si>
  <si>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</si>
  <si>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</si>
  <si>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</si>
  <si>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</si>
  <si>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</si>
  <si>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</si>
  <si>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</si>
  <si>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</si>
  <si>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</si>
  <si>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</si>
  <si>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</si>
  <si>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</si>
  <si>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</si>
  <si>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</si>
  <si>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</si>
  <si>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</si>
  <si>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</si>
  <si>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</si>
  <si>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</si>
  <si>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</si>
  <si>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</si>
  <si>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</si>
  <si>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</si>
  <si>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</si>
  <si>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</si>
  <si>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</si>
  <si>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</si>
  <si>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</si>
  <si>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</si>
  <si>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</si>
  <si>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</si>
  <si>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</si>
  <si>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</si>
  <si>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</si>
  <si>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</si>
  <si>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</si>
  <si>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</si>
  <si>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</si>
  <si>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</si>
  <si>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</si>
  <si>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</si>
  <si>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</si>
  <si>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</si>
  <si>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</si>
  <si>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</si>
  <si>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</si>
  <si>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</si>
  <si>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</si>
  <si>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</si>
  <si>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</si>
  <si>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</si>
  <si>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</si>
  <si>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</si>
  <si>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</si>
  <si>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</si>
  <si>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</si>
  <si>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</si>
  <si>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</si>
  <si>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</si>
  <si>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</si>
  <si>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</si>
  <si>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</si>
  <si>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</si>
  <si>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</si>
  <si>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</si>
  <si>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</si>
  <si>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</si>
  <si>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</si>
  <si>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</si>
  <si>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</si>
  <si>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</si>
  <si>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</si>
  <si>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</si>
  <si>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</si>
  <si>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</si>
  <si>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</si>
  <si>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</si>
  <si>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</si>
  <si>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</si>
  <si>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</si>
  <si>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</si>
  <si>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</si>
  <si>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</si>
  <si>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</si>
  <si>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</si>
  <si>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</si>
  <si>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</si>
  <si>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</si>
  <si>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</si>
  <si>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</si>
  <si>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</si>
  <si>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</si>
  <si>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</si>
  <si>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</si>
  <si>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</si>
  <si>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</si>
  <si>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</si>
  <si>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</si>
  <si>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</si>
  <si>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</si>
  <si>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</si>
  <si>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</si>
  <si>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</si>
  <si>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</si>
  <si>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</si>
  <si>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</si>
  <si>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</si>
  <si>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</si>
  <si>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</si>
  <si>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</si>
  <si>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</si>
  <si>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</si>
  <si>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</si>
  <si>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</si>
  <si>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</si>
  <si>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</si>
  <si>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</si>
  <si>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</si>
  <si>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</si>
  <si>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</si>
  <si>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</si>
  <si>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</si>
  <si>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</si>
  <si>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</si>
  <si>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</si>
  <si>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</si>
  <si>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</si>
  <si>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</si>
  <si>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</si>
  <si>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</si>
  <si>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</si>
  <si>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</si>
  <si>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</si>
  <si>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</si>
  <si>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</si>
  <si>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</si>
  <si>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</si>
  <si>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</si>
  <si>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</si>
  <si>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</si>
  <si>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</si>
  <si>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</si>
  <si>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</si>
  <si>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</si>
  <si>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</si>
  <si>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</si>
  <si>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</si>
  <si>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</si>
  <si>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</si>
  <si>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</si>
  <si>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</si>
  <si>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</si>
  <si>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</si>
  <si>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</si>
  <si>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</si>
  <si>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</si>
  <si>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</si>
  <si>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</si>
  <si>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</si>
  <si>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</si>
  <si>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</si>
  <si>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</si>
  <si>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</si>
  <si>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</si>
  <si>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</si>
  <si>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</si>
  <si>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</si>
  <si>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</si>
  <si>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</si>
  <si>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</si>
  <si>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</si>
  <si>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</si>
  <si>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</si>
  <si>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</si>
  <si>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</si>
  <si>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</si>
  <si>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</si>
  <si>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</si>
  <si>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</si>
  <si>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</si>
  <si>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</si>
  <si>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</si>
  <si>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</si>
  <si>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</si>
  <si>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</si>
  <si>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</si>
  <si>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</si>
  <si>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</si>
  <si>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</si>
  <si>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</si>
  <si>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</si>
  <si>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</si>
  <si>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</si>
  <si>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</si>
  <si>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</si>
  <si>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</si>
  <si>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</si>
  <si>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</si>
  <si>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</si>
  <si>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</si>
  <si>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</si>
  <si>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</si>
  <si>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</si>
  <si>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</si>
  <si>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</si>
  <si>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</si>
  <si>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</si>
  <si>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</si>
  <si>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</si>
  <si>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</si>
  <si>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</si>
  <si>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</si>
  <si>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</si>
  <si>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</si>
  <si>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</si>
  <si>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</si>
  <si>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</si>
  <si>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</si>
  <si>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</si>
  <si>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</si>
  <si>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</si>
  <si>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</si>
  <si>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</si>
  <si>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</si>
  <si>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</si>
  <si>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</si>
  <si>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</si>
  <si>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</si>
  <si>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</si>
  <si>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</si>
  <si>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</si>
  <si>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</si>
  <si>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</si>
  <si>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</si>
  <si>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</si>
  <si>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</si>
  <si>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</si>
  <si>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</si>
  <si>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</si>
  <si>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</si>
  <si>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</si>
  <si>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</si>
  <si>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</si>
  <si>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</si>
  <si>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</si>
  <si>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</si>
  <si>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</si>
  <si>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</si>
  <si>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</si>
  <si>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</si>
  <si>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</si>
  <si>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</si>
  <si>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</si>
  <si>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</si>
  <si>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</si>
  <si>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</si>
  <si>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</si>
  <si>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</si>
  <si>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</si>
  <si>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</si>
  <si>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</si>
  <si>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</si>
  <si>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</si>
  <si>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</si>
  <si>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</si>
  <si>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</si>
  <si>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</si>
  <si>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</si>
  <si>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</si>
  <si>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</si>
  <si>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</si>
  <si>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</si>
  <si>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</si>
  <si>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</si>
  <si>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</si>
  <si>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</si>
  <si>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</si>
  <si>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</si>
  <si>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</si>
  <si>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</si>
  <si>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</si>
  <si>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</si>
  <si>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</si>
  <si>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</si>
  <si>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</si>
  <si>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</si>
  <si>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</si>
  <si>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</si>
  <si>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</si>
  <si>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</si>
  <si>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</si>
  <si>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</si>
  <si>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</si>
  <si>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</si>
  <si>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</si>
  <si>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</si>
  <si>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</si>
  <si>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</si>
  <si>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</si>
  <si>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</si>
  <si>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</si>
  <si>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</si>
  <si>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</si>
  <si>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</si>
  <si>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</si>
  <si>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</si>
  <si>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</si>
  <si>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</si>
  <si>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</si>
  <si>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</si>
  <si>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</si>
  <si>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</si>
  <si>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</si>
  <si>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</si>
  <si>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</si>
  <si>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</si>
  <si>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</si>
  <si>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</si>
  <si>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</si>
  <si>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</si>
  <si>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</si>
  <si>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</si>
  <si>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</si>
  <si>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</si>
  <si>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</si>
  <si>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</si>
  <si>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</si>
  <si>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</si>
  <si>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</si>
  <si>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</si>
  <si>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</si>
  <si>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</si>
  <si>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</si>
  <si>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</si>
  <si>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</si>
  <si>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</si>
  <si>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</si>
  <si>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</si>
  <si>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</si>
  <si>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</si>
  <si>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</si>
  <si>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</si>
  <si>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</si>
  <si>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</si>
  <si>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</si>
  <si>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</si>
  <si>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</si>
  <si>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</si>
  <si>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</si>
  <si>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</si>
  <si>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</si>
  <si>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</si>
  <si>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</si>
  <si>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</si>
  <si>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</si>
  <si>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</si>
  <si>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</si>
  <si>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</si>
  <si>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</si>
  <si>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</si>
  <si>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</si>
  <si>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</si>
  <si>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</si>
  <si>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</si>
  <si>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</si>
  <si>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</si>
  <si>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</si>
  <si>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</si>
  <si>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</si>
  <si>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</si>
  <si>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</si>
  <si>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</si>
  <si>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</si>
  <si>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</si>
  <si>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</si>
  <si>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</si>
  <si>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</si>
  <si>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</si>
  <si>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</si>
  <si>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</si>
  <si>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</si>
  <si>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</si>
  <si>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</si>
  <si>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</si>
  <si>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</si>
  <si>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</si>
  <si>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</si>
  <si>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</si>
  <si>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</si>
  <si>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</si>
  <si>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</si>
  <si>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</si>
  <si>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</si>
  <si>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</si>
  <si>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</si>
  <si>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</si>
  <si>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</si>
  <si>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</si>
  <si>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</si>
  <si>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</si>
  <si>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</si>
  <si>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</si>
  <si>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</si>
  <si>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</si>
  <si>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</si>
  <si>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</si>
  <si>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</si>
  <si>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</si>
  <si>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</si>
  <si>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</si>
  <si>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</si>
  <si>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</si>
  <si>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</si>
  <si>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</si>
  <si>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</si>
  <si>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</si>
  <si>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</si>
  <si>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</si>
  <si>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</si>
  <si>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</si>
  <si>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</si>
  <si>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</si>
  <si>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</si>
  <si>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</si>
  <si>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</si>
  <si>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</si>
  <si>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</si>
  <si>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</si>
  <si>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</si>
  <si>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</si>
  <si>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</si>
  <si>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</si>
  <si>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</si>
  <si>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</si>
  <si>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</si>
  <si>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</si>
  <si>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</si>
  <si>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</si>
  <si>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</si>
  <si>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</si>
  <si>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</si>
  <si>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</si>
  <si>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</si>
  <si>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</si>
  <si>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</si>
  <si>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</si>
  <si>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</si>
  <si>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</si>
  <si>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</si>
  <si>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</si>
  <si>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</si>
  <si>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</si>
  <si>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</si>
  <si>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</si>
  <si>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</si>
  <si>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</si>
  <si>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</si>
  <si>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</si>
  <si>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</si>
  <si>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</si>
  <si>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</si>
  <si>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</si>
  <si>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</si>
  <si>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</si>
  <si>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</si>
  <si>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</si>
  <si>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</si>
  <si>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</si>
  <si>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</si>
  <si>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</si>
  <si>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</si>
  <si>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</si>
  <si>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</si>
  <si>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</si>
  <si>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</si>
  <si>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</si>
  <si>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</si>
  <si>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</si>
  <si>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</si>
  <si>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</si>
  <si>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</si>
  <si>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</si>
  <si>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</si>
  <si>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</si>
  <si>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</si>
  <si>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</si>
  <si>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</si>
  <si>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</si>
  <si>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</si>
  <si>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</si>
  <si>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</si>
  <si>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</si>
  <si>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</si>
  <si>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</si>
  <si>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</si>
  <si>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</si>
  <si>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</si>
  <si>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</si>
  <si>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</si>
  <si>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</si>
  <si>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</si>
  <si>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</si>
  <si>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</si>
  <si>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</si>
  <si>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</si>
  <si>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</si>
  <si>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</si>
  <si>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</si>
  <si>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</si>
  <si>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</si>
  <si>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</si>
  <si>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</si>
  <si>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</si>
  <si>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</si>
  <si>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</si>
  <si>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</si>
  <si>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</si>
  <si>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</si>
  <si>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</si>
  <si>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</si>
  <si>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</si>
  <si>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</si>
  <si>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</si>
  <si>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</si>
  <si>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</si>
  <si>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</si>
  <si>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</si>
  <si>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</si>
  <si>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</si>
  <si>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</si>
  <si>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</si>
  <si>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</si>
  <si>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</si>
  <si>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</si>
  <si>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</si>
  <si>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</si>
  <si>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</si>
  <si>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</si>
  <si>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</si>
  <si>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</si>
  <si>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</si>
  <si>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</si>
  <si>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</si>
  <si>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</si>
  <si>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</si>
  <si>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</si>
  <si>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</si>
  <si>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</si>
  <si>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</si>
  <si>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</si>
  <si>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</si>
  <si>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</si>
  <si>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</si>
  <si>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</si>
  <si>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</si>
  <si>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</si>
  <si>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</si>
  <si>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</si>
  <si>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</si>
  <si>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</si>
  <si>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</si>
  <si>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</si>
  <si>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</si>
  <si>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</si>
  <si>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</si>
  <si>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</si>
  <si>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</si>
  <si>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</si>
  <si>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</si>
  <si>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</si>
  <si>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</si>
  <si>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</si>
  <si>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</si>
  <si>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</si>
  <si>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</si>
  <si>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</si>
  <si>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</si>
  <si>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</si>
  <si>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</si>
  <si>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</si>
  <si>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</si>
  <si>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</si>
  <si>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</si>
  <si>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</si>
  <si>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</si>
  <si>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</si>
  <si>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</si>
  <si>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</si>
  <si>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</si>
  <si>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</si>
  <si>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</si>
  <si>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</si>
  <si>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</si>
  <si>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</si>
  <si>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</si>
  <si>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</si>
  <si>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</si>
  <si>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</si>
  <si>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</si>
  <si>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</si>
  <si>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</si>
  <si>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</si>
  <si>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</si>
  <si>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</si>
  <si>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</si>
  <si>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</si>
  <si>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</si>
  <si>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</si>
  <si>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</si>
  <si>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</si>
  <si>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</si>
  <si>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</si>
  <si>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</si>
  <si>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</si>
  <si>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</si>
  <si>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</si>
  <si>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</si>
  <si>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</si>
  <si>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</si>
  <si>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</si>
  <si>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</si>
  <si>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</si>
  <si>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</si>
  <si>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</si>
  <si>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</si>
  <si>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</si>
  <si>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</si>
  <si>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</si>
  <si>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</si>
  <si>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</si>
  <si>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</si>
  <si>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</si>
  <si>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</si>
  <si>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</si>
  <si>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</si>
  <si>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</si>
  <si>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</si>
  <si>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</si>
  <si>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</si>
  <si>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</si>
  <si>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</si>
  <si>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</si>
  <si>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</si>
  <si>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</si>
  <si>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</si>
  <si>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</si>
  <si>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</si>
  <si>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</si>
  <si>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</si>
  <si>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</si>
  <si>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</si>
  <si>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</si>
  <si>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</si>
  <si>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</si>
  <si>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</si>
  <si>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</si>
  <si>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</si>
  <si>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</si>
  <si>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</si>
  <si>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</si>
  <si>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</si>
  <si>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</si>
  <si>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</si>
  <si>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</si>
  <si>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</si>
  <si>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</si>
  <si>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</si>
  <si>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</si>
  <si>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</si>
  <si>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</si>
  <si>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</si>
  <si>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</si>
  <si>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</si>
  <si>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</si>
  <si>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</si>
  <si>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</si>
  <si>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</si>
  <si>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</si>
  <si>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</si>
  <si>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</si>
  <si>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</si>
  <si>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</si>
  <si>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</si>
  <si>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</si>
  <si>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</si>
  <si>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</si>
  <si>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</si>
  <si>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</si>
  <si>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</si>
  <si>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</si>
  <si>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</si>
  <si>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</si>
  <si>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</si>
  <si>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</si>
  <si>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</si>
  <si>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</si>
  <si>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</si>
  <si>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</si>
  <si>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</si>
  <si>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</si>
  <si>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</si>
  <si>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</si>
  <si>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</si>
  <si>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</si>
  <si>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</si>
  <si>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</si>
  <si>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</si>
  <si>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</si>
  <si>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</si>
  <si>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</si>
  <si>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</si>
  <si>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</si>
  <si>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</si>
  <si>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</si>
  <si>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</si>
  <si>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</si>
  <si>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</si>
  <si>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</si>
  <si>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</si>
  <si>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</si>
  <si>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</si>
  <si>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</si>
  <si>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</si>
  <si>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</si>
  <si>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</si>
  <si>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</si>
  <si>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</si>
  <si>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</si>
  <si>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</si>
  <si>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</si>
  <si>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</si>
  <si>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</si>
  <si>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</si>
  <si>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</si>
  <si>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</si>
  <si>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</si>
  <si>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</si>
  <si>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</si>
  <si>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</si>
  <si>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</si>
  <si>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</si>
  <si>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</si>
  <si>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</si>
  <si>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</si>
  <si>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</si>
  <si>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</si>
  <si>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</si>
  <si>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</si>
  <si>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</si>
  <si>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</si>
  <si>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</si>
  <si>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</si>
  <si>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</si>
  <si>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</si>
  <si>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</si>
  <si>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</si>
  <si>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</si>
  <si>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</si>
  <si>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</si>
  <si>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</si>
  <si>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</si>
  <si>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</si>
  <si>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</si>
  <si>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</si>
  <si>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</si>
  <si>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</si>
  <si>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</si>
  <si>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</si>
  <si>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</si>
  <si>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</si>
  <si>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</si>
  <si>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</si>
  <si>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</si>
  <si>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</si>
  <si>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</si>
  <si>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</si>
  <si>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</si>
  <si>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</si>
  <si>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</si>
  <si>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</si>
  <si>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</si>
  <si>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</si>
  <si>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</si>
  <si>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</si>
  <si>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</si>
  <si>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</si>
  <si>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</si>
  <si>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</si>
  <si>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</si>
  <si>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</si>
  <si>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</si>
  <si>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</si>
  <si>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</si>
  <si>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</si>
  <si>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</si>
  <si>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</si>
  <si>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</si>
  <si>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</si>
  <si>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</si>
  <si>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</si>
  <si>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</si>
  <si>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</si>
  <si>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</si>
  <si>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</si>
  <si>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</si>
  <si>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</si>
  <si>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</si>
  <si>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</si>
  <si>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</si>
  <si>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</si>
  <si>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</si>
  <si>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</si>
  <si>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</si>
  <si>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</si>
  <si>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</si>
  <si>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</si>
  <si>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</si>
  <si>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</si>
  <si>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</si>
  <si>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</si>
  <si>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</si>
  <si>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</si>
  <si>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</si>
  <si>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</si>
  <si>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</si>
  <si>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</si>
  <si>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</si>
  <si>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</si>
  <si>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</si>
  <si>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</si>
  <si>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</si>
  <si>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</si>
  <si>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</si>
  <si>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</si>
  <si>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</si>
  <si>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</si>
  <si>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</si>
  <si>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</si>
  <si>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</si>
  <si>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</si>
  <si>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</si>
  <si>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</si>
  <si>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</si>
  <si>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</si>
  <si>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</si>
  <si>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</si>
  <si>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</si>
  <si>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</si>
  <si>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</si>
  <si>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</si>
  <si>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</si>
  <si>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</si>
  <si>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</si>
  <si>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</si>
  <si>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</si>
  <si>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</si>
  <si>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</si>
  <si>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</si>
  <si>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</si>
  <si>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</si>
  <si>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</si>
  <si>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</si>
  <si>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</si>
  <si>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</si>
  <si>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</si>
  <si>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</si>
  <si>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</si>
  <si>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</si>
  <si>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</si>
  <si>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</si>
  <si>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</si>
  <si>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</si>
  <si>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</si>
  <si>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</si>
  <si>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</si>
  <si>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</si>
  <si>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</si>
  <si>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</si>
  <si>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</si>
  <si>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</si>
  <si>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</si>
  <si>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</si>
  <si>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</si>
  <si>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</si>
  <si>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</si>
  <si>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</si>
  <si>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</si>
  <si>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</si>
  <si>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</si>
  <si>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</si>
  <si>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</si>
  <si>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</si>
  <si>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</si>
  <si>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</si>
  <si>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</si>
  <si>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</si>
  <si>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</si>
  <si>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</si>
  <si>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</si>
  <si>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</si>
  <si>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</si>
  <si>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</si>
  <si>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</si>
  <si>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</si>
  <si>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</si>
  <si>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</si>
  <si>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</si>
  <si>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</si>
  <si>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</si>
  <si>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</si>
  <si>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</si>
  <si>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</si>
  <si>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</si>
  <si>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</si>
  <si>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</si>
  <si>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</si>
  <si>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</si>
  <si>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</si>
  <si>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</si>
  <si>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</si>
  <si>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</si>
  <si>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</si>
  <si>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</si>
  <si>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</si>
  <si>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</si>
  <si>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</si>
  <si>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</si>
  <si>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</si>
  <si>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</si>
  <si>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</si>
  <si>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</si>
  <si>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</si>
  <si>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</si>
  <si>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</si>
  <si>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</si>
  <si>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</si>
  <si>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</si>
  <si>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</si>
  <si>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</si>
  <si>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</si>
  <si>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</si>
  <si>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</si>
  <si>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</si>
  <si>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</si>
  <si>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</si>
  <si>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</si>
  <si>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</si>
  <si>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</si>
  <si>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</si>
  <si>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</si>
  <si>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</si>
  <si>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</si>
  <si>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</si>
  <si>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</si>
  <si>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</si>
  <si>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</si>
  <si>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</si>
  <si>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</si>
  <si>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</si>
  <si>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</si>
  <si>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</si>
  <si>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</si>
  <si>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</si>
  <si>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</si>
  <si>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</si>
  <si>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</si>
  <si>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</si>
  <si>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</si>
  <si>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</si>
  <si>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</si>
  <si>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</si>
  <si>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</si>
  <si>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</si>
  <si>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</si>
  <si>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</si>
  <si>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</si>
  <si>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</si>
  <si>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</si>
  <si>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</si>
  <si>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</si>
  <si>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</si>
  <si>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</si>
  <si>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</si>
  <si>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</si>
  <si>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</si>
  <si>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</si>
  <si>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</si>
  <si>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</si>
  <si>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</si>
  <si>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</si>
  <si>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</si>
  <si>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</si>
  <si>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</si>
  <si>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</si>
  <si>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</si>
  <si>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</si>
  <si>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</si>
  <si>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</si>
  <si>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</si>
  <si>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</si>
  <si>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</si>
  <si>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</si>
  <si>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</si>
  <si>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</si>
  <si>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</si>
  <si>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</si>
  <si>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</si>
  <si>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</si>
  <si>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</si>
  <si>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</si>
  <si>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</si>
  <si>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</si>
  <si>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</si>
  <si>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</si>
  <si>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</si>
  <si>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</si>
  <si>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</si>
  <si>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</si>
  <si>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</si>
  <si>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</si>
  <si>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</si>
  <si>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</si>
  <si>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</si>
  <si>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</si>
  <si>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</si>
  <si>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</si>
  <si>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</si>
  <si>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</si>
  <si>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</si>
  <si>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</si>
  <si>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</si>
  <si>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</si>
  <si>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</si>
  <si>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</si>
  <si>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</si>
  <si>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</si>
  <si>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</si>
  <si>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</si>
  <si>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</si>
  <si>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</si>
  <si>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</si>
  <si>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</si>
  <si>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</si>
  <si>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</si>
  <si>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</si>
  <si>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</si>
  <si>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</si>
  <si>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</si>
  <si>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</si>
  <si>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</si>
  <si>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</si>
  <si>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</si>
  <si>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</si>
  <si>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</si>
  <si>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</si>
  <si>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</si>
  <si>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</si>
  <si>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</si>
  <si>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</si>
  <si>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</si>
  <si>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</si>
  <si>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</si>
  <si>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</si>
  <si>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</si>
  <si>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</si>
  <si>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</si>
  <si>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</si>
  <si>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</si>
  <si>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</si>
  <si>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</si>
  <si>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</si>
  <si>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</si>
  <si>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</si>
  <si>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</si>
  <si>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</si>
  <si>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</si>
  <si>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</si>
  <si>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</si>
  <si>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</si>
  <si>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</si>
  <si>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</si>
  <si>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</si>
  <si>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</si>
  <si>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</si>
  <si>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</si>
  <si>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</si>
  <si>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</si>
  <si>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</si>
  <si>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</si>
  <si>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</si>
  <si>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</si>
  <si>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</si>
  <si>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</si>
  <si>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</si>
  <si>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</si>
  <si>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</si>
  <si>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</si>
  <si>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</si>
  <si>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</si>
  <si>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</si>
  <si>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</si>
  <si>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</si>
  <si>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</si>
  <si>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</si>
  <si>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</si>
  <si>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</si>
  <si>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</si>
  <si>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</si>
  <si>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</si>
  <si>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</si>
  <si>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</si>
  <si>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</si>
  <si>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</si>
  <si>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</si>
  <si>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</si>
  <si>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</si>
  <si>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</si>
  <si>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</si>
  <si>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</si>
  <si>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</si>
  <si>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</si>
  <si>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</si>
  <si>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</si>
  <si>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</si>
  <si>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</si>
  <si>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</si>
  <si>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</si>
  <si>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</si>
  <si>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</si>
  <si>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</si>
  <si>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</si>
  <si>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</si>
  <si>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</si>
  <si>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</si>
  <si>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</si>
  <si>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</si>
  <si>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</si>
  <si>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</si>
  <si>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</si>
  <si>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</si>
  <si>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</si>
  <si>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</si>
  <si>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</si>
  <si>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</si>
  <si>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</si>
  <si>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</si>
  <si>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</si>
  <si>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</si>
  <si>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</si>
  <si>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</si>
  <si>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</si>
  <si>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</si>
  <si>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</si>
  <si>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</si>
  <si>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</si>
  <si>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</si>
  <si>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</si>
  <si>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</si>
  <si>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</si>
  <si>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</si>
  <si>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</si>
  <si>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</si>
  <si>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</si>
  <si>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</si>
  <si>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</si>
  <si>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</si>
  <si>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</si>
  <si>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</si>
  <si>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</si>
  <si>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</si>
  <si>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</si>
  <si>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</si>
  <si>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</si>
  <si>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</si>
  <si>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</si>
  <si>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</si>
  <si>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</si>
  <si>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</si>
  <si>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</si>
  <si>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</si>
  <si>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</si>
  <si>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</si>
  <si>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</si>
  <si>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</si>
  <si>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</si>
  <si>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</si>
  <si>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</si>
  <si>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</si>
  <si>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</si>
  <si>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</si>
  <si>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</si>
  <si>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</si>
  <si>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</si>
  <si>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</si>
  <si>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</si>
  <si>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</si>
  <si>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</si>
  <si>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</si>
  <si>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</si>
  <si>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</si>
  <si>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</si>
  <si>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</si>
  <si>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</si>
  <si>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</si>
  <si>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</si>
  <si>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</si>
  <si>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</si>
  <si>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</si>
  <si>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</si>
  <si>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</si>
  <si>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</si>
  <si>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</si>
  <si>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</si>
  <si>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</si>
  <si>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</si>
  <si>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</si>
  <si>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</si>
  <si>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</si>
  <si>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</si>
  <si>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</si>
  <si>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</si>
  <si>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</si>
  <si>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</si>
  <si>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</si>
  <si>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</si>
  <si>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</si>
  <si>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</si>
  <si>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</si>
  <si>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</si>
  <si>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</si>
  <si>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</si>
  <si>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</si>
  <si>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</si>
  <si>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</si>
  <si>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</si>
  <si>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</si>
  <si>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</si>
  <si>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</si>
  <si>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</si>
  <si>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</si>
  <si>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</si>
  <si>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</si>
  <si>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</si>
  <si>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</si>
  <si>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</si>
  <si>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</si>
  <si>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</si>
  <si>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</si>
  <si>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</si>
  <si>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</si>
  <si>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</si>
  <si>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</si>
  <si>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</si>
  <si>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</si>
  <si>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</si>
  <si>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</si>
  <si>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</si>
  <si>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</si>
  <si>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</si>
  <si>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</si>
  <si>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</si>
  <si>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</si>
  <si>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</si>
  <si>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</si>
  <si>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</si>
  <si>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</si>
  <si>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</si>
  <si>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</si>
  <si>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</si>
  <si>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</si>
  <si>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</si>
  <si>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</si>
  <si>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</si>
  <si>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</si>
  <si>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</si>
  <si>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</si>
  <si>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</si>
  <si>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</si>
  <si>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</si>
  <si>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</si>
  <si>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</si>
  <si>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</si>
  <si>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</si>
  <si>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</si>
  <si>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</si>
  <si>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</si>
  <si>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</si>
  <si>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</si>
  <si>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</si>
  <si>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</si>
  <si>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</si>
  <si>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</si>
  <si>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</si>
  <si>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</si>
  <si>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</si>
  <si>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</si>
  <si>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</si>
  <si>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</si>
  <si>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</si>
  <si>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</si>
  <si>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</si>
  <si>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</si>
  <si>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</si>
  <si>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</si>
  <si>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</si>
  <si>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</si>
  <si>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</si>
  <si>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</si>
  <si>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</si>
  <si>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</si>
  <si>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</si>
  <si>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</si>
  <si>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</si>
  <si>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</si>
  <si>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</si>
  <si>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</si>
  <si>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</si>
  <si>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</si>
  <si>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</si>
  <si>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</si>
  <si>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</si>
  <si>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</si>
  <si>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</si>
  <si>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</si>
  <si>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</si>
  <si>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</si>
  <si>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</si>
  <si>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</si>
  <si>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</si>
  <si>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</si>
  <si>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</si>
  <si>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</si>
  <si>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</si>
  <si>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</si>
  <si>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</si>
  <si>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</si>
  <si>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</si>
  <si>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</si>
  <si>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</si>
  <si>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</si>
  <si>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</si>
  <si>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</si>
  <si>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</si>
  <si>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</si>
  <si>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</si>
  <si>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</si>
  <si>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</si>
  <si>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</si>
  <si>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</si>
  <si>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</si>
  <si>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</si>
  <si>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</si>
  <si>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</si>
  <si>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</si>
  <si>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</si>
  <si>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</si>
  <si>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</si>
  <si>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</si>
  <si>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</si>
  <si>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</si>
  <si>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</si>
  <si>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</si>
  <si>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</si>
  <si>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</si>
  <si>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</si>
  <si>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</si>
  <si>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</si>
  <si>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</si>
  <si>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</si>
  <si>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</si>
  <si>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</si>
  <si>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</si>
  <si>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</si>
  <si>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</si>
  <si>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</si>
  <si>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</si>
  <si>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</si>
  <si>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</si>
  <si>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</si>
  <si>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</si>
  <si>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</si>
  <si>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</si>
  <si>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</si>
  <si>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</si>
  <si>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</si>
  <si>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</si>
  <si>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</si>
  <si>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</si>
  <si>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</si>
  <si>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</si>
  <si>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</si>
  <si>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</si>
  <si>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</si>
  <si>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</si>
  <si>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</si>
  <si>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</si>
  <si>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</si>
  <si>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</si>
  <si>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</si>
  <si>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</si>
  <si>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</si>
  <si>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</si>
  <si>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</si>
  <si>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</si>
  <si>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</si>
  <si>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</si>
  <si>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</si>
  <si>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</si>
  <si>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</si>
  <si>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</si>
  <si>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</si>
  <si>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</si>
  <si>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</si>
  <si>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</si>
  <si>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</si>
  <si>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</si>
  <si>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</si>
  <si>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</si>
  <si>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</si>
  <si>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</si>
  <si>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</si>
  <si>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</si>
  <si>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</si>
  <si>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</si>
  <si>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</si>
  <si>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</si>
  <si>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</si>
  <si>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</si>
  <si>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</si>
  <si>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</si>
  <si>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</si>
  <si>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</si>
  <si>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</si>
  <si>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</si>
  <si>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</si>
  <si>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</si>
  <si>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</si>
  <si>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</si>
  <si>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</si>
  <si>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</si>
  <si>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</si>
  <si>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</si>
  <si>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</si>
  <si>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</si>
  <si>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</si>
  <si>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</si>
  <si>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</si>
  <si>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</si>
  <si>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</si>
  <si>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</si>
  <si>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</si>
  <si>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</si>
  <si>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</si>
  <si>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</si>
  <si>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</si>
  <si>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</si>
  <si>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</si>
  <si>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</si>
  <si>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</si>
  <si>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</si>
  <si>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</si>
  <si>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</si>
  <si>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</si>
  <si>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</si>
  <si>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</si>
  <si>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</si>
  <si>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</si>
  <si>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</si>
  <si>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</si>
  <si>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</si>
  <si>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</si>
  <si>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</si>
  <si>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</si>
  <si>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</si>
  <si>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</si>
  <si>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</si>
  <si>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</si>
  <si>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</si>
  <si>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</si>
  <si>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</si>
  <si>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</si>
  <si>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</si>
  <si>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</si>
  <si>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</si>
  <si>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</si>
  <si>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</si>
  <si>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</si>
  <si>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</si>
  <si>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</si>
  <si>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</si>
  <si>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</si>
  <si>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</si>
  <si>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</si>
  <si>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</si>
  <si>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</si>
  <si>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</si>
  <si>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</si>
  <si>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</si>
  <si>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</si>
  <si>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</si>
  <si>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</si>
  <si>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</si>
  <si>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</si>
  <si>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</si>
  <si>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</si>
  <si>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</si>
  <si>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</si>
  <si>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</si>
  <si>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</si>
  <si>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</si>
  <si>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</si>
  <si>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</si>
  <si>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</si>
  <si>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</si>
  <si>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</si>
  <si>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</si>
  <si>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</si>
  <si>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</si>
  <si>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</si>
  <si>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</si>
  <si>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</si>
  <si>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</si>
  <si>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</si>
  <si>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</si>
  <si>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</si>
  <si>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</si>
  <si>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</si>
  <si>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</si>
  <si>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</si>
  <si>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</si>
  <si>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</si>
  <si>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</si>
  <si>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</si>
  <si>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</si>
  <si>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</si>
  <si>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</si>
  <si>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</si>
  <si>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</si>
  <si>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</si>
  <si>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</si>
  <si>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</si>
  <si>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</si>
  <si>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</si>
  <si>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</si>
  <si>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</si>
  <si>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</si>
  <si>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</si>
  <si>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</si>
  <si>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</si>
  <si>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</si>
  <si>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</si>
  <si>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</si>
  <si>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</si>
  <si>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</si>
  <si>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</si>
  <si>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</si>
  <si>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</si>
  <si>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</si>
  <si>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</si>
  <si>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</si>
  <si>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</si>
  <si>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</si>
  <si>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</si>
  <si>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</si>
  <si>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</si>
  <si>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</si>
  <si>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</si>
  <si>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</si>
  <si>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</si>
  <si>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</si>
  <si>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</si>
  <si>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</si>
  <si>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</si>
  <si>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</si>
  <si>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</si>
  <si>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</si>
  <si>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</si>
  <si>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</si>
  <si>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</si>
  <si>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</si>
  <si>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</si>
  <si>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</si>
  <si>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</si>
  <si>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</si>
  <si>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</si>
  <si>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</si>
  <si>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</si>
  <si>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</si>
  <si>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</si>
  <si>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</si>
  <si>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</si>
  <si>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</si>
  <si>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</si>
  <si>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</si>
  <si>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</si>
  <si>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</si>
  <si>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</si>
  <si>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</si>
  <si>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</si>
  <si>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</si>
  <si>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</si>
  <si>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</si>
  <si>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</si>
  <si>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</si>
  <si>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</si>
  <si>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</si>
  <si>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</si>
  <si>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</si>
  <si>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</si>
  <si>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</si>
  <si>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</si>
  <si>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</si>
  <si>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</si>
  <si>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</si>
  <si>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</si>
  <si>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</si>
  <si>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</si>
  <si>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</si>
  <si>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</si>
  <si>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</si>
  <si>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</si>
  <si>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</si>
  <si>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</si>
  <si>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</si>
  <si>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</si>
  <si>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</si>
  <si>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</si>
  <si>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</si>
  <si>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</si>
  <si>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</si>
  <si>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</si>
  <si>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</si>
  <si>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</si>
  <si>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</si>
  <si>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</si>
  <si>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</si>
  <si>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</si>
  <si>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</si>
  <si>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</si>
  <si>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</si>
  <si>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</si>
  <si>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</si>
  <si>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</si>
  <si>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</si>
  <si>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</si>
  <si>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</si>
  <si>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</si>
  <si>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</si>
  <si>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</si>
  <si>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</si>
  <si>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</si>
  <si>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</si>
  <si>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</si>
  <si>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</si>
  <si>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</si>
  <si>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</si>
  <si>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</si>
  <si>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</si>
  <si>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</si>
  <si>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</si>
  <si>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</si>
  <si>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</si>
  <si>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</si>
  <si>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</si>
  <si>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</si>
  <si>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</si>
  <si>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</si>
  <si>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</si>
  <si>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</si>
  <si>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</si>
  <si>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</si>
  <si>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</si>
  <si>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</si>
  <si>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</si>
  <si>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</si>
  <si>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</si>
  <si>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</si>
  <si>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</si>
  <si>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</si>
  <si>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</si>
  <si>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</si>
  <si>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</si>
  <si>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</si>
  <si>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</si>
  <si>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</si>
  <si>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</si>
  <si>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</si>
  <si>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</si>
  <si>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</si>
  <si>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</si>
  <si>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</si>
  <si>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</si>
  <si>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</si>
  <si>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</si>
  <si>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</si>
  <si>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</si>
  <si>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</si>
  <si>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</si>
  <si>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</si>
  <si>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</si>
  <si>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</si>
  <si>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</si>
  <si>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</si>
  <si>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</si>
  <si>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</si>
  <si>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</si>
  <si>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</si>
  <si>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</si>
  <si>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</si>
  <si>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</si>
  <si>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</si>
  <si>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</si>
  <si>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</si>
  <si>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</si>
  <si>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</si>
  <si>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</si>
  <si>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</si>
  <si>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</si>
  <si>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</si>
  <si>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</si>
  <si>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</si>
  <si>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</si>
  <si>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</si>
  <si>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</si>
  <si>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</si>
  <si>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</si>
  <si>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</si>
  <si>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</si>
  <si>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</si>
  <si>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</si>
  <si>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</si>
  <si>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</si>
  <si>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</si>
  <si>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</si>
  <si>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</si>
  <si>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</si>
  <si>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</si>
  <si>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</si>
  <si>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</si>
  <si>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</si>
  <si>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</si>
  <si>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</si>
  <si>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</si>
  <si>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</si>
  <si>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</si>
  <si>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</si>
  <si>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</si>
  <si>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</si>
  <si>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</si>
  <si>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</si>
  <si>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</si>
  <si>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</si>
  <si>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</si>
  <si>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</si>
  <si>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</si>
  <si>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</si>
  <si>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</si>
  <si>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</si>
  <si>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</si>
  <si>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</si>
  <si>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</si>
  <si>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</si>
  <si>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</si>
  <si>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</si>
  <si>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</si>
  <si>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</si>
  <si>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</si>
  <si>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</si>
  <si>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</si>
  <si>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</si>
  <si>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</si>
  <si>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</si>
  <si>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</si>
  <si>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</si>
  <si>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</si>
  <si>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</si>
  <si>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</si>
  <si>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</si>
  <si>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</si>
  <si>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</si>
  <si>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</si>
  <si>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</si>
  <si>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</si>
  <si>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</si>
  <si>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</si>
  <si>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</si>
  <si>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</si>
  <si>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</si>
  <si>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</si>
  <si>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</si>
  <si>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</si>
  <si>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</si>
  <si>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</si>
  <si>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</si>
  <si>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</si>
  <si>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</si>
  <si>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</si>
  <si>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</si>
  <si>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</si>
  <si>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</si>
  <si>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</si>
  <si>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</si>
  <si>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</si>
  <si>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</si>
  <si>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</si>
  <si>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</si>
  <si>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</si>
  <si>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</si>
  <si>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</si>
  <si>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</si>
  <si>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</si>
  <si>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</si>
  <si>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</si>
  <si>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</si>
  <si>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</si>
  <si>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</si>
  <si>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</si>
  <si>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</si>
  <si>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</si>
  <si>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</si>
  <si>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</si>
  <si>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</si>
  <si>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</si>
  <si>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</si>
  <si>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</si>
  <si>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</si>
  <si>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</si>
  <si>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</si>
  <si>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</si>
  <si>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</si>
  <si>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</si>
  <si>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</si>
  <si>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</si>
  <si>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</si>
  <si>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</si>
  <si>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</si>
  <si>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</si>
  <si>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</si>
  <si>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</si>
  <si>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</si>
  <si>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</si>
  <si>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</si>
  <si>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</si>
  <si>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</si>
  <si>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</si>
  <si>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</si>
  <si>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</si>
  <si>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</si>
  <si>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</si>
  <si>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</si>
  <si>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</si>
  <si>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</si>
  <si>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</si>
  <si>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</si>
  <si>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</si>
  <si>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</si>
  <si>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</si>
  <si>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</si>
  <si>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</si>
  <si>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</si>
  <si>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</si>
  <si>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</si>
  <si>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</si>
  <si>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</si>
  <si>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</si>
  <si>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</si>
  <si>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</si>
  <si>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</si>
  <si>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</si>
  <si>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</si>
  <si>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</si>
  <si>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</si>
  <si>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</si>
  <si>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</si>
  <si>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</si>
  <si>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</si>
  <si>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</si>
  <si>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</si>
  <si>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</si>
  <si>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</si>
  <si>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</si>
  <si>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</si>
  <si>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</si>
  <si>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</si>
  <si>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</si>
  <si>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</si>
  <si>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</si>
  <si>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</si>
  <si>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</si>
  <si>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</si>
  <si>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</si>
  <si>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</si>
  <si>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</si>
  <si>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</si>
  <si>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</si>
  <si>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</si>
  <si>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</si>
  <si>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</si>
  <si>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</si>
  <si>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</si>
  <si>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</si>
  <si>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</si>
  <si>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</si>
  <si>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</si>
  <si>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</si>
  <si>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</si>
  <si>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</si>
  <si>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</si>
  <si>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</si>
  <si>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</si>
  <si>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</si>
  <si>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</si>
  <si>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</si>
  <si>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</si>
  <si>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</si>
  <si>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</si>
  <si>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</si>
  <si>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</si>
  <si>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</si>
  <si>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</si>
  <si>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</si>
  <si>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</si>
  <si>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</si>
  <si>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</si>
  <si>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</si>
  <si>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</si>
  <si>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</si>
  <si>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</si>
  <si>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</si>
  <si>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</si>
  <si>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</si>
  <si>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</si>
  <si>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</si>
  <si>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</si>
  <si>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</si>
  <si>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</si>
  <si>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</si>
  <si>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</si>
  <si>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</si>
  <si>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</si>
  <si>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</si>
  <si>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</si>
  <si>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</si>
  <si>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</si>
  <si>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</si>
  <si>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</si>
  <si>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</si>
  <si>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</si>
  <si>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</si>
  <si>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</si>
  <si>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</si>
  <si>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</si>
  <si>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</si>
  <si>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</si>
  <si>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</si>
  <si>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</si>
  <si>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</si>
  <si>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</si>
  <si>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</si>
  <si>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</si>
  <si>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</si>
  <si>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</si>
  <si>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</si>
  <si>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</si>
  <si>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</si>
  <si>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</si>
  <si>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</si>
  <si>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</si>
  <si>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</si>
  <si>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</si>
  <si>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</si>
  <si>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</si>
  <si>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</si>
  <si>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</si>
  <si>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</si>
  <si>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</si>
  <si>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</si>
  <si>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</si>
  <si>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</si>
  <si>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</si>
  <si>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</si>
  <si>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</si>
  <si>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</si>
  <si>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</si>
  <si>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</si>
  <si>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</si>
  <si>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</si>
  <si>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</si>
  <si>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</si>
  <si>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</si>
  <si>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</si>
  <si>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</si>
  <si>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</si>
  <si>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</si>
  <si>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</si>
  <si>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</si>
  <si>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</si>
  <si>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</si>
  <si>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</si>
  <si>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</si>
  <si>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</si>
  <si>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</si>
  <si>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</si>
  <si>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</si>
  <si>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</si>
  <si>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</si>
  <si>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</si>
  <si>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</si>
  <si>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</si>
  <si>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</si>
  <si>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</si>
  <si>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</si>
  <si>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</si>
  <si>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</si>
  <si>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</si>
  <si>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</si>
  <si>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</si>
  <si>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</si>
  <si>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</si>
  <si>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</si>
  <si>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</si>
  <si>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</si>
  <si>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</si>
  <si>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</si>
  <si>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</si>
  <si>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</si>
  <si>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</si>
  <si>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</si>
  <si>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</si>
  <si>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</si>
  <si>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</si>
  <si>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</si>
  <si>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</si>
  <si>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</si>
  <si>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</si>
  <si>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</si>
  <si>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</si>
  <si>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</si>
  <si>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</si>
  <si>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</si>
  <si>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</si>
  <si>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</si>
  <si>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</si>
  <si>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</si>
  <si>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</si>
  <si>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</si>
  <si>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</si>
  <si>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</si>
  <si>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</si>
  <si>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</si>
  <si>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</si>
  <si>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</si>
  <si>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</si>
  <si>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</si>
  <si>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</si>
  <si>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</si>
  <si>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</si>
  <si>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</si>
  <si>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</si>
  <si>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</si>
  <si>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</si>
  <si>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</si>
  <si>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</si>
  <si>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</si>
  <si>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</si>
  <si>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</si>
  <si>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</si>
  <si>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</si>
  <si>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</si>
  <si>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</si>
  <si>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</si>
  <si>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</si>
  <si>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</si>
  <si>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</si>
  <si>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</si>
  <si>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</si>
  <si>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</si>
  <si>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</si>
  <si>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</si>
  <si>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</si>
  <si>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</si>
  <si>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</si>
  <si>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</si>
  <si>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</si>
  <si>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</si>
  <si>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</si>
  <si>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</si>
  <si>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</si>
  <si>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</si>
  <si>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</si>
  <si>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</si>
  <si>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</si>
  <si>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</si>
  <si>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</si>
  <si>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</si>
  <si>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</si>
  <si>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</si>
  <si>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</si>
  <si>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</si>
  <si>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</si>
  <si>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</si>
  <si>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</si>
  <si>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</si>
  <si>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</si>
  <si>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</si>
  <si>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</si>
  <si>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</si>
  <si>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</si>
  <si>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</si>
  <si>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</si>
  <si>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</si>
  <si>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</si>
  <si>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</si>
  <si>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</si>
  <si>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</si>
  <si>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</si>
  <si>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</si>
  <si>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</si>
  <si>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</si>
  <si>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</si>
  <si>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</si>
  <si>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</si>
  <si>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</si>
  <si>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</si>
  <si>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</si>
  <si>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</si>
  <si>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</si>
  <si>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</si>
  <si>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</si>
  <si>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</si>
  <si>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</si>
  <si>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</si>
  <si>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</si>
  <si>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</si>
  <si>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</si>
  <si>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</si>
  <si>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</si>
  <si>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</si>
  <si>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</si>
  <si>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</si>
  <si>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</si>
  <si>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</si>
  <si>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</si>
  <si>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</si>
  <si>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</si>
  <si>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</si>
  <si>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</si>
  <si>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</si>
  <si>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</si>
  <si>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</si>
  <si>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</si>
  <si>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</si>
  <si>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</si>
  <si>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</si>
  <si>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</si>
  <si>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</si>
  <si>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</si>
  <si>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</si>
  <si>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</si>
  <si>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</si>
  <si>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</si>
  <si>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</si>
  <si>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</si>
  <si>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</si>
  <si>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</si>
  <si>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</si>
  <si>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</si>
  <si>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</si>
  <si>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</si>
  <si>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</si>
  <si>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</si>
  <si>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</si>
  <si>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</si>
  <si>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</si>
  <si>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</si>
  <si>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</si>
  <si>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</si>
  <si>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</si>
  <si>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</si>
  <si>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</si>
  <si>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</si>
  <si>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</si>
  <si>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</si>
  <si>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</si>
  <si>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</si>
  <si>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</si>
  <si>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</si>
  <si>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</si>
  <si>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</si>
  <si>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</si>
  <si>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</si>
  <si>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</si>
  <si>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</si>
  <si>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</si>
  <si>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</si>
  <si>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</si>
  <si>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</si>
  <si>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</si>
  <si>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</si>
  <si>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</si>
  <si>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</si>
  <si>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</si>
  <si>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</si>
  <si>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</si>
  <si>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</si>
  <si>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</si>
  <si>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</si>
  <si>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</si>
  <si>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</si>
  <si>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</si>
  <si>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</si>
  <si>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</si>
  <si>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</si>
  <si>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</si>
  <si>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</si>
  <si>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</si>
  <si>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</si>
  <si>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</si>
  <si>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</si>
  <si>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</si>
  <si>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</si>
  <si>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</si>
  <si>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</si>
  <si>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</si>
  <si>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</si>
  <si>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</si>
  <si>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</si>
  <si>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</si>
  <si>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</si>
  <si>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</si>
  <si>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</si>
  <si>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</si>
  <si>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</si>
  <si>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</si>
  <si>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</si>
  <si>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</si>
  <si>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</si>
  <si>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</si>
  <si>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</si>
  <si>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</si>
  <si>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</si>
  <si>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</si>
  <si>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</si>
  <si>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</si>
  <si>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</si>
  <si>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</si>
  <si>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</si>
  <si>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</si>
  <si>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</si>
  <si>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</si>
  <si>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</si>
  <si>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</si>
  <si>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</si>
  <si>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</si>
  <si>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</si>
  <si>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</si>
  <si>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</si>
  <si>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</si>
  <si>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</si>
  <si>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</si>
  <si>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</si>
  <si>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</si>
  <si>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</si>
  <si>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</si>
  <si>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</si>
  <si>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</si>
  <si>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</si>
  <si>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</si>
  <si>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</si>
  <si>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</si>
  <si>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</si>
  <si>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</si>
  <si>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</si>
  <si>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</si>
  <si>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</si>
  <si>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</si>
  <si>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</si>
  <si>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</si>
  <si>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</si>
  <si>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</si>
  <si>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</si>
  <si>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</si>
  <si>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</si>
  <si>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</si>
  <si>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</si>
  <si>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</si>
  <si>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</si>
  <si>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</si>
  <si>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</si>
  <si>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</si>
  <si>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</si>
  <si>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</si>
  <si>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</si>
  <si>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</si>
  <si>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</si>
  <si>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</si>
  <si>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</si>
  <si>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</si>
  <si>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</si>
  <si>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</si>
  <si>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</si>
  <si>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</si>
  <si>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</si>
  <si>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</si>
  <si>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</si>
  <si>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</si>
  <si>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</si>
  <si>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</si>
  <si>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</si>
  <si>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</si>
  <si>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</si>
  <si>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</si>
  <si>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</si>
  <si>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</si>
  <si>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</si>
  <si>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</si>
  <si>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</si>
  <si>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</si>
  <si>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</si>
  <si>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</si>
  <si>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</si>
  <si>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</si>
  <si>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</si>
  <si>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</si>
  <si>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</si>
  <si>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</si>
  <si>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</si>
  <si>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</si>
  <si>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</si>
  <si>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</si>
  <si>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</si>
  <si>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</si>
  <si>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</si>
  <si>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</si>
  <si>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</si>
  <si>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</si>
  <si>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</si>
  <si>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</si>
  <si>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</si>
  <si>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</si>
  <si>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</si>
  <si>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</si>
  <si>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</si>
  <si>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</si>
  <si>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</si>
  <si>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</si>
  <si>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</si>
  <si>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</si>
  <si>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</si>
  <si>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</si>
  <si>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</si>
  <si>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</si>
  <si>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</si>
  <si>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</si>
  <si>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</si>
  <si>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</si>
  <si>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</si>
  <si>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</si>
  <si>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</si>
  <si>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</si>
  <si>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</si>
  <si>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</si>
  <si>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</si>
  <si>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</si>
  <si>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</si>
  <si>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</si>
  <si>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</si>
  <si>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</si>
  <si>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</si>
  <si>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</si>
  <si>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</si>
  <si>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</si>
  <si>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</si>
  <si>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</si>
  <si>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</si>
  <si>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</si>
  <si>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</si>
  <si>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</si>
  <si>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</si>
  <si>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</si>
  <si>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</si>
  <si>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</si>
  <si>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</si>
  <si>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</si>
  <si>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</si>
  <si>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</si>
  <si>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</si>
  <si>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</si>
  <si>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</si>
  <si>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</si>
  <si>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</si>
  <si>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</si>
  <si>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</si>
  <si>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</si>
  <si>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</si>
  <si>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</si>
  <si>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</si>
  <si>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</si>
  <si>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</si>
  <si>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</si>
  <si>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</si>
  <si>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</si>
  <si>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</si>
  <si>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</si>
  <si>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</si>
  <si>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</si>
  <si>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</si>
  <si>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</si>
  <si>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</si>
  <si>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</si>
  <si>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</si>
  <si>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</si>
  <si>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</si>
  <si>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</si>
  <si>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</si>
  <si>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</si>
  <si>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</si>
  <si>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</si>
  <si>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</si>
  <si>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</si>
  <si>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</si>
  <si>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</si>
  <si>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</si>
  <si>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</si>
  <si>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</si>
  <si>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</si>
  <si>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</si>
  <si>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</si>
  <si>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</si>
  <si>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</si>
  <si>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</si>
  <si>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</si>
  <si>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</si>
  <si>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</si>
  <si>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</si>
  <si>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</si>
  <si>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</si>
  <si>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</si>
  <si>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</si>
  <si>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</si>
  <si>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</si>
  <si>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</si>
  <si>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</si>
  <si>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</si>
  <si>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</si>
  <si>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</si>
  <si>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</si>
  <si>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</si>
  <si>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</si>
  <si>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</si>
  <si>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</si>
  <si>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</si>
  <si>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</si>
  <si>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</si>
  <si>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</si>
  <si>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</si>
  <si>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</si>
  <si>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</si>
  <si>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</si>
  <si>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</si>
  <si>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</si>
  <si>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</si>
  <si>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</si>
  <si>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</si>
  <si>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</si>
  <si>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</si>
  <si>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</si>
  <si>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</si>
  <si>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</si>
  <si>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</si>
  <si>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</si>
  <si>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</si>
  <si>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</si>
  <si>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</si>
  <si>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</si>
  <si>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</si>
  <si>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</si>
  <si>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</si>
  <si>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</si>
  <si>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</si>
  <si>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</si>
  <si>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</si>
  <si>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</si>
  <si>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</si>
  <si>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</si>
  <si>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</si>
  <si>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</si>
  <si>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</si>
  <si>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</si>
  <si>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</si>
  <si>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</si>
  <si>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</si>
  <si>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</si>
  <si>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</si>
  <si>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</si>
  <si>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</si>
  <si>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</si>
  <si>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</si>
  <si>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</si>
  <si>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</si>
  <si>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</si>
  <si>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</si>
  <si>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</si>
  <si>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</si>
  <si>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</si>
  <si>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</si>
  <si>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</si>
  <si>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</si>
  <si>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</si>
  <si>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</si>
  <si>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</si>
  <si>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</si>
  <si>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</si>
  <si>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</si>
  <si>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</si>
  <si>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</si>
  <si>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</si>
  <si>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</si>
  <si>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</si>
  <si>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</si>
  <si>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</si>
  <si>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</si>
  <si>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</si>
  <si>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</si>
  <si>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</si>
  <si>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</si>
  <si>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</si>
  <si>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</si>
  <si>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</si>
  <si>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</si>
  <si>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</si>
  <si>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</si>
  <si>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</si>
  <si>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</si>
  <si>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</si>
  <si>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</si>
  <si>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</si>
  <si>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</si>
  <si>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</si>
  <si>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</si>
  <si>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</si>
  <si>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</si>
  <si>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</si>
  <si>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</si>
  <si>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</si>
  <si>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</si>
  <si>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</si>
  <si>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</si>
  <si>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</si>
  <si>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</si>
  <si>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</si>
  <si>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</si>
  <si>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</si>
  <si>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</si>
  <si>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</si>
  <si>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</si>
  <si>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</si>
  <si>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</si>
  <si>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</si>
  <si>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</si>
  <si>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</si>
  <si>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</si>
  <si>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</si>
  <si>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</si>
  <si>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</si>
  <si>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</si>
  <si>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</si>
  <si>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</si>
  <si>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</si>
  <si>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</si>
  <si>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</si>
  <si>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</si>
  <si>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</si>
  <si>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</si>
  <si>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</si>
  <si>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</si>
  <si>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</si>
  <si>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</si>
  <si>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</si>
  <si>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</si>
  <si>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</si>
  <si>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</si>
  <si>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</si>
  <si>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</si>
  <si>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</si>
  <si>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</si>
  <si>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</si>
  <si>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</si>
  <si>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</si>
  <si>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</si>
  <si>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</si>
  <si>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</si>
  <si>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</si>
  <si>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</si>
  <si>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</si>
  <si>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</si>
  <si>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</si>
  <si>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</si>
  <si>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</si>
  <si>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</si>
  <si>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</si>
  <si>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</si>
  <si>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</si>
  <si>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</si>
  <si>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</si>
  <si>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</si>
  <si>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</si>
  <si>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</si>
  <si>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</si>
  <si>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</si>
  <si>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</si>
  <si>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</si>
  <si>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</si>
  <si>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</si>
  <si>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</si>
  <si>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</si>
  <si>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</si>
  <si>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</si>
  <si>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</si>
  <si>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</si>
  <si>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</si>
  <si>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</si>
  <si>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</si>
  <si>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</si>
  <si>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</si>
  <si>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</si>
  <si>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</si>
  <si>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</si>
  <si>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</si>
  <si>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</si>
  <si>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</si>
  <si>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</si>
  <si>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</si>
  <si>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</si>
  <si>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</si>
  <si>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</si>
  <si>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</si>
  <si>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</si>
  <si>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</si>
  <si>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</si>
  <si>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</si>
  <si>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</si>
  <si>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</si>
  <si>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</si>
  <si>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</si>
  <si>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</si>
  <si>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</si>
  <si>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</si>
  <si>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</si>
  <si>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</si>
  <si>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</si>
  <si>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</si>
  <si>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</si>
  <si>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</si>
  <si>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</si>
  <si>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</si>
  <si>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</si>
  <si>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</si>
  <si>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</si>
  <si>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</si>
  <si>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</si>
  <si>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</si>
  <si>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</si>
  <si>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</si>
  <si>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</si>
  <si>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</si>
  <si>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</si>
  <si>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</si>
  <si>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</si>
  <si>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</si>
  <si>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</si>
  <si>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</si>
  <si>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</si>
  <si>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</si>
  <si>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</si>
  <si>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</si>
  <si>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</si>
  <si>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</si>
  <si>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</si>
  <si>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</si>
  <si>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</si>
  <si>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</si>
  <si>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</si>
  <si>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</si>
  <si>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</si>
  <si>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</si>
  <si>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</si>
  <si>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</si>
  <si>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</si>
  <si>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</si>
  <si>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</si>
  <si>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</si>
  <si>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</si>
  <si>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</si>
  <si>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</si>
  <si>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</si>
  <si>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</si>
  <si>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</si>
  <si>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</si>
  <si>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</si>
  <si>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</si>
  <si>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</si>
  <si>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</si>
  <si>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</si>
  <si>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</si>
  <si>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</si>
  <si>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</si>
  <si>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</si>
  <si>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</si>
  <si>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</si>
  <si>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</si>
  <si>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</si>
  <si>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</si>
  <si>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</si>
  <si>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</si>
  <si>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</si>
  <si>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</si>
  <si>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</si>
  <si>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</si>
  <si>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</si>
  <si>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</si>
  <si>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</si>
  <si>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</si>
  <si>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</si>
  <si>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</si>
  <si>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</si>
  <si>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</si>
  <si>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</si>
  <si>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</si>
  <si>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</si>
  <si>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</si>
  <si>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</si>
  <si>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</si>
  <si>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</si>
  <si>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</si>
  <si>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</si>
  <si>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</si>
  <si>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</si>
  <si>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</si>
  <si>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</si>
  <si>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</si>
  <si>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</si>
  <si>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</si>
  <si>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</si>
  <si>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</si>
  <si>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</si>
  <si>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</si>
  <si>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</si>
  <si>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</si>
  <si>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</si>
  <si>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</si>
  <si>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</si>
  <si>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</si>
  <si>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</si>
  <si>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</si>
  <si>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</si>
  <si>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</si>
  <si>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</si>
  <si>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</si>
  <si>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</si>
  <si>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</si>
  <si>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</si>
  <si>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</si>
  <si>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</si>
  <si>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</si>
  <si>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</si>
  <si>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</si>
  <si>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</si>
  <si>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</si>
  <si>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</si>
  <si>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</si>
  <si>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</si>
  <si>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</si>
  <si>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</si>
  <si>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</si>
  <si>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</si>
  <si>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</si>
  <si>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</si>
  <si>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</si>
  <si>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</si>
  <si>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</si>
  <si>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</si>
  <si>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</si>
  <si>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</si>
  <si>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</si>
  <si>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</si>
  <si>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</si>
  <si>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</si>
  <si>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</si>
  <si>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</si>
  <si>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</si>
  <si>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</si>
  <si>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</si>
  <si>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</si>
  <si>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</si>
  <si>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</si>
  <si>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</si>
  <si>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</si>
  <si>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</si>
  <si>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</si>
  <si>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</si>
  <si>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</si>
  <si>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</si>
  <si>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</si>
  <si>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</si>
  <si>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</si>
  <si>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</si>
  <si>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</si>
  <si>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</si>
  <si>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</si>
  <si>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</si>
  <si>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</si>
  <si>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</si>
  <si>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</si>
  <si>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</si>
  <si>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</si>
  <si>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</si>
  <si>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</si>
  <si>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</si>
  <si>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</si>
  <si>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</si>
  <si>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</si>
  <si>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</si>
  <si>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</si>
  <si>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</si>
  <si>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</si>
  <si>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</si>
  <si>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</si>
  <si>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</si>
  <si>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</si>
  <si>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</si>
  <si>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</si>
  <si>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</si>
  <si>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</si>
  <si>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</si>
  <si>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</si>
  <si>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</si>
  <si>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</si>
  <si>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</si>
  <si>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</si>
  <si>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</si>
  <si>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</si>
  <si>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</si>
  <si>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</si>
  <si>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</si>
  <si>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</si>
  <si>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</si>
  <si>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</si>
  <si>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</si>
  <si>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</si>
  <si>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</si>
  <si>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</si>
  <si>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</si>
  <si>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</si>
  <si>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</si>
  <si>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</si>
  <si>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</si>
  <si>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</si>
  <si>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</si>
  <si>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</si>
  <si>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</si>
  <si>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</si>
  <si>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</si>
  <si>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</si>
  <si>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</si>
  <si>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</si>
  <si>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</si>
  <si>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</si>
  <si>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</si>
  <si>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</si>
  <si>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</si>
  <si>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</si>
  <si>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</si>
  <si>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</si>
  <si>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</si>
  <si>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</si>
  <si>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</si>
  <si>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</si>
  <si>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</si>
  <si>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</si>
  <si>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</si>
  <si>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</si>
  <si>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</si>
  <si>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</si>
  <si>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</si>
  <si>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</si>
  <si>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</si>
  <si>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</si>
  <si>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</si>
  <si>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</si>
  <si>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</si>
  <si>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</si>
  <si>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</si>
  <si>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</si>
  <si>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</si>
  <si>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</si>
  <si>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</si>
  <si>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</si>
  <si>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</si>
  <si>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</si>
  <si>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</si>
  <si>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</si>
  <si>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</si>
  <si>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</si>
  <si>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</si>
  <si>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</si>
  <si>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</si>
  <si>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</si>
  <si>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</si>
  <si>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</si>
  <si>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</si>
  <si>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</si>
  <si>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</si>
  <si>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</si>
  <si>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</si>
  <si>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</si>
  <si>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</si>
  <si>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</si>
  <si>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</si>
  <si>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</si>
  <si>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</si>
  <si>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</si>
  <si>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</si>
  <si>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</si>
  <si>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</si>
  <si>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</si>
  <si>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</si>
  <si>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</si>
  <si>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</si>
  <si>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</si>
  <si>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</si>
  <si>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</si>
  <si>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</si>
  <si>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</si>
  <si>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</si>
  <si>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</si>
  <si>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</si>
  <si>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</si>
  <si>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</si>
  <si>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</si>
  <si>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</si>
  <si>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</si>
  <si>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</si>
  <si>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</si>
  <si>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</si>
  <si>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</si>
  <si>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</si>
  <si>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</si>
  <si>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</si>
  <si>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</si>
  <si>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</si>
  <si>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</si>
  <si>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</si>
  <si>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</si>
  <si>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</si>
  <si>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</si>
  <si>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</si>
  <si>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</si>
  <si>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</si>
  <si>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</si>
  <si>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</si>
  <si>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</si>
  <si>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</si>
  <si>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</si>
  <si>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</si>
  <si>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</si>
  <si>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</si>
  <si>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</si>
  <si>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</si>
  <si>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</si>
  <si>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</si>
  <si>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</si>
  <si>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</si>
  <si>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</si>
  <si>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</si>
  <si>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</si>
  <si>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</si>
  <si>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</si>
  <si>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</si>
  <si>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</si>
  <si>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</si>
  <si>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</si>
  <si>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</si>
  <si>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</si>
  <si>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</si>
  <si>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</si>
  <si>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</si>
  <si>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</si>
  <si>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</si>
  <si>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</si>
  <si>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</si>
  <si>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</si>
  <si>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</si>
  <si>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</si>
  <si>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</si>
  <si>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</si>
  <si>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</si>
  <si>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</si>
  <si>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</si>
  <si>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</si>
  <si>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</si>
  <si>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</si>
  <si>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</si>
  <si>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</si>
  <si>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</si>
  <si>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</si>
  <si>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</si>
  <si>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</si>
  <si>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</si>
  <si>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</si>
  <si>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</si>
  <si>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</si>
  <si>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</si>
  <si>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</si>
  <si>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</si>
  <si>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</si>
  <si>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</si>
  <si>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</si>
  <si>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</si>
  <si>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</si>
  <si>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</si>
  <si>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</si>
  <si>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</si>
  <si>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</si>
  <si>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</si>
  <si>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</si>
  <si>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</si>
  <si>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</si>
  <si>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</si>
  <si>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</si>
  <si>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</si>
  <si>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</si>
  <si>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</si>
  <si>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</si>
  <si>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</si>
  <si>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</si>
  <si>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</si>
  <si>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</si>
  <si>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</si>
  <si>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</si>
  <si>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</si>
  <si>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</si>
  <si>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</si>
  <si>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</si>
  <si>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</si>
  <si>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</si>
  <si>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</si>
  <si>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</si>
  <si>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</si>
  <si>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</si>
  <si>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</si>
  <si>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</si>
  <si>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</si>
  <si>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</si>
  <si>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</si>
  <si>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</si>
  <si>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</si>
  <si>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</si>
  <si>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</si>
  <si>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</si>
  <si>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</si>
  <si>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</si>
  <si>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</si>
  <si>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</si>
  <si>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</si>
  <si>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</si>
  <si>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</si>
  <si>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</si>
  <si>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</si>
  <si>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</si>
  <si>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</si>
  <si>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</si>
  <si>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</si>
  <si>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</si>
  <si>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</si>
  <si>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</si>
  <si>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</si>
  <si>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</si>
  <si>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</si>
  <si>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</si>
  <si>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</si>
  <si>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</si>
  <si>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</si>
  <si>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</si>
  <si>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</si>
  <si>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</si>
  <si>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</si>
  <si>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</si>
  <si>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</si>
  <si>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</si>
  <si>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</si>
  <si>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</si>
  <si>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</si>
  <si>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</si>
  <si>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</si>
  <si>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</si>
  <si>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</si>
  <si>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</si>
  <si>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</si>
  <si>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</si>
  <si>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</si>
  <si>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</si>
  <si>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</si>
  <si>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</si>
  <si>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</si>
  <si>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</si>
  <si>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</si>
  <si>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</si>
  <si>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</si>
  <si>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</si>
  <si>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</si>
  <si>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</si>
  <si>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</si>
  <si>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</si>
  <si>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</si>
  <si>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</si>
  <si>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</si>
  <si>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</si>
  <si>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</si>
  <si>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</si>
  <si>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</si>
  <si>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</si>
  <si>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</si>
  <si>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</si>
  <si>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</si>
  <si>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</si>
  <si>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</si>
  <si>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</si>
  <si>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</si>
  <si>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</si>
  <si>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</si>
  <si>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</si>
  <si>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</si>
  <si>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</si>
  <si>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</si>
  <si>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</si>
  <si>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</si>
  <si>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</si>
  <si>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</si>
  <si>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</si>
  <si>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</si>
  <si>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</si>
  <si>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</si>
  <si>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</si>
  <si>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</si>
  <si>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</si>
  <si>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</si>
  <si>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</si>
  <si>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</si>
  <si>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</si>
  <si>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</si>
  <si>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</si>
  <si>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</si>
  <si>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</si>
  <si>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</si>
  <si>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</si>
  <si>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</si>
  <si>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</si>
  <si>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</si>
  <si>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</si>
  <si>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</si>
  <si>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</si>
  <si>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</si>
  <si>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</si>
  <si>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</si>
  <si>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</si>
  <si>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</si>
  <si>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</si>
  <si>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</si>
  <si>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</si>
  <si>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</si>
  <si>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</si>
  <si>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</si>
  <si>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</si>
  <si>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</si>
  <si>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</si>
  <si>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</si>
  <si>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</si>
  <si>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</si>
  <si>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</si>
  <si>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</si>
  <si>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</si>
  <si>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</si>
  <si>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</si>
  <si>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</si>
  <si>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</si>
  <si>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</si>
  <si>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</si>
  <si>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</si>
  <si>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</si>
  <si>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</si>
  <si>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</si>
  <si>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</si>
  <si>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</si>
  <si>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</si>
  <si>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</si>
  <si>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</si>
  <si>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</si>
  <si>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</si>
  <si>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</si>
  <si>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</si>
  <si>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</si>
  <si>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</si>
  <si>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</si>
  <si>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</si>
  <si>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</si>
  <si>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</si>
  <si>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</si>
  <si>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</si>
  <si>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</si>
  <si>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</si>
  <si>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</si>
  <si>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</si>
  <si>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</si>
  <si>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</si>
  <si>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</si>
  <si>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</si>
  <si>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</si>
  <si>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</si>
  <si>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</si>
  <si>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</si>
  <si>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</si>
  <si>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</si>
  <si>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</si>
  <si>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</si>
  <si>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</si>
  <si>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</si>
  <si>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</si>
  <si>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</si>
  <si>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</si>
  <si>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</si>
  <si>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</si>
  <si>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</si>
  <si>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</si>
  <si>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</si>
  <si>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</si>
  <si>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</si>
  <si>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</si>
  <si>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</si>
  <si>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</si>
  <si>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</si>
  <si>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</si>
  <si>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</si>
  <si>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</si>
  <si>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</si>
  <si>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</si>
  <si>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</si>
  <si>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</si>
  <si>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</si>
  <si>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</si>
  <si>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</si>
  <si>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</si>
  <si>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</si>
  <si>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</si>
  <si>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</si>
  <si>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</si>
  <si>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</si>
  <si>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</si>
  <si>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</si>
  <si>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</si>
  <si>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</si>
  <si>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</si>
  <si>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</si>
  <si>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</si>
  <si>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</si>
  <si>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</si>
  <si>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</si>
  <si>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</si>
  <si>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</si>
  <si>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</si>
  <si>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</si>
  <si>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</si>
  <si>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</si>
  <si>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</si>
  <si>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</si>
  <si>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</si>
  <si>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</si>
  <si>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</si>
  <si>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</si>
  <si>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</si>
  <si>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</si>
  <si>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</si>
  <si>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</si>
  <si>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</si>
  <si>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</si>
  <si>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</si>
  <si>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</si>
  <si>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</si>
  <si>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</si>
  <si>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</si>
  <si>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</si>
  <si>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</si>
  <si>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</si>
  <si>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</si>
  <si>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</si>
  <si>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</si>
  <si>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</si>
  <si>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</si>
  <si>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</si>
  <si>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</si>
  <si>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</si>
  <si>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</si>
  <si>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</si>
  <si>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</si>
  <si>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</si>
  <si>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</si>
  <si>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</si>
  <si>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</si>
  <si>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</si>
  <si>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</si>
  <si>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</si>
  <si>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</si>
  <si>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</si>
  <si>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</si>
  <si>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</si>
  <si>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</si>
  <si>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</si>
  <si>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</si>
  <si>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</si>
  <si>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</si>
  <si>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</si>
  <si>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</si>
  <si>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</si>
  <si>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</si>
  <si>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</si>
  <si>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</si>
  <si>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</si>
  <si>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</si>
  <si>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</si>
  <si>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</si>
  <si>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</si>
  <si>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</si>
  <si>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</si>
  <si>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</si>
  <si>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</si>
  <si>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</si>
  <si>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</si>
  <si>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</si>
  <si>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</si>
  <si>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</si>
  <si>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</si>
  <si>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</si>
  <si>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</si>
  <si>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</si>
  <si>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</si>
  <si>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</si>
  <si>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</si>
  <si>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</si>
  <si>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</si>
  <si>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</si>
  <si>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</si>
  <si>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</si>
  <si>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</si>
  <si>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</si>
  <si>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</si>
  <si>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</si>
  <si>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</si>
  <si>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</si>
  <si>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</si>
  <si>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</si>
  <si>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</si>
  <si>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</si>
  <si>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</si>
  <si>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</si>
  <si>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</si>
  <si>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</si>
  <si>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</si>
  <si>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</si>
  <si>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</si>
  <si>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</si>
  <si>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</si>
  <si>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</si>
  <si>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</si>
  <si>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</si>
  <si>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</si>
  <si>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</si>
  <si>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</si>
  <si>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</si>
  <si>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</si>
  <si>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</si>
  <si>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</si>
  <si>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</si>
  <si>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</si>
  <si>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</si>
  <si>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</si>
  <si>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</si>
  <si>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</si>
  <si>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</si>
  <si>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</si>
  <si>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</si>
  <si>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</si>
  <si>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</si>
  <si>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</si>
  <si>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</si>
  <si>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</si>
  <si>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</si>
  <si>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</si>
  <si>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</si>
  <si>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</si>
  <si>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</si>
  <si>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</si>
  <si>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</si>
  <si>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</si>
  <si>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</si>
  <si>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</si>
  <si>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</si>
  <si>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</si>
  <si>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</si>
  <si>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</si>
  <si>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</si>
  <si>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</si>
  <si>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</si>
  <si>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</si>
  <si>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</si>
  <si>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</si>
  <si>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</si>
  <si>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</si>
  <si>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</si>
  <si>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</si>
  <si>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</si>
  <si>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</si>
  <si>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</si>
  <si>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</si>
  <si>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</si>
  <si>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</si>
  <si>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</si>
  <si>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</si>
  <si>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</si>
  <si>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</si>
  <si>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</si>
  <si>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</si>
  <si>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</si>
  <si>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</si>
  <si>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</si>
  <si>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</si>
  <si>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</si>
  <si>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</si>
  <si>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</si>
  <si>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</si>
  <si>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</si>
  <si>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</si>
  <si>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</si>
  <si>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</si>
  <si>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</si>
  <si>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</si>
  <si>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</si>
  <si>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</si>
  <si>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</si>
  <si>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</si>
  <si>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</si>
  <si>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</si>
  <si>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</si>
  <si>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</si>
  <si>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</si>
  <si>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</si>
  <si>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</si>
  <si>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</si>
  <si>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</si>
  <si>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</si>
  <si>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</si>
  <si>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</si>
  <si>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</si>
  <si>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</si>
  <si>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</si>
  <si>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</si>
  <si>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</si>
  <si>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</si>
  <si>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</si>
  <si>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</si>
  <si>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</si>
  <si>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</si>
  <si>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</si>
  <si>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</si>
  <si>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</si>
  <si>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</si>
  <si>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</si>
  <si>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</si>
  <si>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</si>
  <si>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</si>
  <si>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</si>
  <si>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</si>
  <si>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</si>
  <si>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</si>
  <si>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</si>
  <si>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</si>
  <si>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</si>
  <si>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</si>
  <si>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</si>
  <si>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</si>
  <si>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</si>
  <si>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</si>
  <si>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</si>
  <si>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</si>
  <si>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</si>
  <si>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</si>
  <si>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</si>
  <si>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</si>
  <si>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</si>
  <si>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</si>
  <si>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</si>
  <si>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</si>
  <si>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</si>
  <si>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</si>
  <si>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</si>
  <si>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</si>
  <si>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</si>
  <si>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</si>
  <si>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</si>
  <si>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</si>
  <si>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</si>
  <si>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</si>
  <si>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</si>
  <si>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</si>
  <si>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</si>
  <si>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</si>
  <si>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</si>
  <si>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</si>
  <si>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</si>
  <si>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</si>
  <si>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</si>
  <si>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</si>
  <si>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</si>
  <si>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</si>
  <si>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</si>
  <si>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</si>
  <si>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</si>
  <si>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</si>
  <si>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</si>
  <si>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</si>
  <si>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</si>
  <si>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</si>
  <si>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</si>
  <si>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</si>
  <si>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</si>
  <si>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</si>
  <si>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</si>
  <si>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</si>
  <si>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</si>
  <si>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</si>
  <si>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</si>
  <si>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</si>
  <si>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</si>
  <si>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</si>
  <si>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</si>
  <si>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</si>
  <si>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</si>
  <si>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</si>
  <si>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</si>
  <si>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</si>
  <si>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</si>
  <si>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</si>
  <si>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</si>
  <si>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</si>
  <si>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</si>
  <si>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</si>
  <si>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</si>
  <si>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</si>
  <si>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</si>
  <si>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</si>
  <si>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</si>
  <si>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</si>
  <si>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</si>
  <si>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</si>
  <si>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</si>
  <si>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</si>
  <si>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</si>
  <si>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</si>
  <si>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</si>
  <si>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</si>
  <si>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</si>
  <si>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</si>
  <si>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</si>
  <si>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</si>
  <si>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</si>
  <si>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</si>
  <si>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</si>
  <si>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</si>
  <si>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</si>
  <si>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</si>
  <si>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</si>
  <si>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</si>
  <si>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</si>
  <si>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</si>
  <si>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</si>
  <si>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</si>
  <si>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</si>
  <si>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</si>
  <si>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</si>
  <si>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</si>
  <si>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</si>
  <si>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</si>
  <si>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</si>
  <si>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</si>
  <si>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</si>
  <si>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</si>
  <si>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</si>
  <si>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</si>
  <si>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</si>
  <si>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</si>
  <si>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</si>
  <si>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</si>
  <si>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</si>
  <si>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</si>
  <si>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</si>
  <si>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</si>
  <si>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</si>
  <si>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</si>
  <si>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</si>
  <si>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</si>
  <si>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</si>
  <si>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</si>
  <si>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</si>
  <si>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</si>
  <si>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</si>
  <si>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</si>
  <si>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</si>
  <si>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</si>
  <si>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</si>
  <si>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</si>
  <si>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</si>
  <si>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</si>
  <si>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</si>
  <si>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</si>
  <si>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</si>
  <si>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</si>
  <si>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</si>
  <si>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</si>
  <si>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</si>
  <si>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</si>
  <si>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</si>
  <si>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</si>
  <si>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</si>
  <si>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</si>
  <si>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</si>
  <si>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</si>
  <si>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</si>
  <si>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</si>
  <si>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</si>
  <si>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</si>
  <si>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</si>
  <si>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</si>
  <si>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</si>
  <si>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</si>
  <si>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</si>
  <si>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</si>
  <si>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</si>
  <si>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</si>
  <si>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</si>
  <si>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</si>
  <si>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</si>
  <si>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</si>
  <si>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</si>
  <si>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</si>
  <si>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</si>
  <si>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</si>
  <si>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</si>
  <si>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</si>
  <si>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</si>
  <si>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</si>
  <si>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</si>
  <si>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</si>
  <si>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</si>
  <si>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</si>
  <si>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</si>
  <si>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</si>
  <si>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</si>
  <si>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</si>
  <si>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</si>
  <si>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</si>
  <si>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</si>
  <si>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</si>
  <si>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</si>
  <si>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</si>
  <si>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</si>
  <si>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</si>
  <si>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</si>
  <si>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</si>
  <si>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</si>
  <si>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</si>
  <si>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</si>
  <si>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</si>
  <si>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</si>
  <si>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</si>
  <si>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</si>
  <si>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</si>
  <si>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</si>
  <si>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</si>
  <si>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</si>
  <si>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</si>
  <si>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</si>
  <si>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</si>
  <si>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</si>
  <si>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</si>
  <si>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</si>
  <si>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</si>
  <si>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</si>
  <si>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</si>
  <si>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</si>
  <si>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</si>
  <si>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</si>
  <si>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</si>
  <si>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</si>
  <si>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</si>
  <si>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</si>
  <si>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</si>
  <si>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</si>
  <si>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</si>
  <si>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</si>
  <si>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</si>
  <si>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</si>
  <si>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</si>
  <si>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</si>
  <si>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</si>
  <si>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</si>
  <si>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</si>
  <si>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</si>
  <si>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</si>
  <si>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</si>
  <si>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</si>
  <si>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</si>
  <si>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</si>
  <si>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</si>
  <si>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</si>
  <si>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</si>
  <si>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</si>
  <si>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</si>
  <si>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</si>
  <si>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</si>
  <si>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</si>
  <si>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</si>
  <si>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</si>
  <si>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</si>
  <si>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</si>
  <si>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</si>
  <si>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</si>
  <si>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</si>
  <si>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</si>
  <si>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</si>
  <si>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</si>
  <si>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</si>
  <si>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</si>
  <si>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</si>
  <si>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</si>
  <si>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</si>
  <si>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</si>
  <si>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</si>
  <si>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</si>
  <si>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</si>
  <si>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</si>
  <si>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</si>
  <si>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</si>
  <si>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</si>
  <si>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</si>
  <si>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</si>
  <si>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</si>
  <si>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</si>
  <si>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</si>
  <si>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</si>
  <si>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</si>
  <si>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</si>
  <si>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</si>
  <si>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</si>
  <si>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</si>
  <si>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</si>
  <si>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</si>
  <si>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</si>
  <si>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</si>
  <si>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</si>
  <si>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</si>
  <si>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</si>
  <si>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</si>
  <si>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</si>
  <si>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</si>
  <si>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</si>
  <si>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</si>
  <si>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</si>
  <si>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</si>
  <si>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</si>
  <si>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</si>
  <si>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</si>
  <si>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</si>
  <si>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</si>
  <si>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</si>
  <si>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</si>
  <si>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</si>
  <si>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</si>
  <si>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</si>
  <si>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</si>
  <si>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</si>
  <si>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</si>
  <si>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</si>
  <si>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</si>
  <si>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</si>
  <si>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</si>
  <si>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</si>
  <si>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</si>
  <si>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</si>
  <si>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</si>
  <si>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</si>
  <si>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</si>
  <si>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</si>
  <si>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</si>
  <si>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</si>
  <si>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</si>
  <si>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</si>
  <si>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</si>
  <si>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</si>
  <si>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</si>
  <si>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</si>
  <si>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</si>
  <si>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</si>
  <si>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</si>
  <si>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</si>
  <si>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</si>
  <si>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</si>
  <si>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</si>
  <si>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</si>
  <si>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</si>
  <si>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</si>
  <si>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</si>
  <si>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</si>
  <si>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</si>
  <si>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</si>
  <si>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</si>
  <si>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</si>
  <si>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</si>
  <si>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</si>
  <si>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</si>
  <si>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</si>
  <si>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</si>
  <si>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</si>
  <si>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</si>
  <si>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</si>
  <si>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</si>
  <si>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</si>
  <si>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</si>
  <si>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</si>
  <si>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</si>
  <si>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</si>
  <si>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</si>
  <si>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</si>
  <si>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</si>
  <si>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</si>
  <si>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</si>
  <si>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</si>
  <si>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</si>
  <si>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</si>
  <si>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</si>
  <si>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</si>
  <si>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</si>
  <si>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</si>
  <si>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</si>
  <si>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</si>
  <si>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</si>
  <si>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</si>
  <si>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</si>
  <si>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</si>
  <si>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</si>
  <si>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</si>
  <si>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</si>
  <si>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</si>
  <si>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</si>
  <si>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</si>
  <si>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</si>
  <si>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</si>
  <si>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</si>
  <si>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</si>
  <si>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</si>
  <si>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</si>
  <si>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</si>
  <si>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</si>
  <si>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</si>
  <si>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</si>
  <si>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</si>
  <si>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</si>
  <si>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</si>
  <si>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</si>
  <si>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</si>
  <si>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</si>
  <si>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</si>
  <si>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</si>
  <si>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</si>
  <si>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</si>
  <si>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</si>
  <si>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</si>
  <si>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</si>
  <si>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</si>
  <si>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</si>
  <si>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</si>
  <si>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</si>
  <si>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</si>
  <si>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</si>
  <si>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</si>
  <si>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</si>
  <si>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</si>
  <si>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</si>
  <si>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</si>
  <si>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</si>
  <si>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</si>
  <si>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</si>
  <si>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</si>
  <si>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</si>
  <si>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</si>
  <si>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</si>
  <si>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</si>
  <si>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</si>
  <si>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</si>
  <si>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</si>
  <si>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</si>
  <si>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</si>
  <si>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</si>
  <si>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</si>
  <si>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</si>
  <si>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</si>
  <si>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</si>
  <si>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</si>
  <si>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</si>
  <si>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</si>
  <si>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</si>
  <si>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</si>
  <si>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</si>
  <si>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</si>
  <si>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</si>
  <si>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</si>
  <si>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</si>
  <si>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</si>
  <si>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</si>
  <si>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</si>
  <si>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</si>
  <si>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</si>
  <si>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</si>
  <si>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</si>
  <si>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</si>
  <si>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</si>
  <si>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</si>
  <si>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</si>
  <si>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</si>
  <si>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</si>
  <si>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</si>
  <si>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</si>
  <si>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</si>
  <si>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</si>
  <si>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</si>
  <si>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</si>
  <si>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</si>
  <si>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</si>
  <si>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</si>
  <si>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</si>
  <si>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</si>
  <si>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</si>
  <si>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</si>
  <si>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</si>
  <si>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</si>
  <si>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</si>
  <si>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</si>
  <si>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</si>
  <si>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</si>
  <si>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</si>
  <si>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</si>
  <si>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</si>
  <si>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</si>
  <si>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</si>
  <si>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</si>
  <si>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</si>
  <si>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</si>
  <si>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</si>
  <si>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</si>
  <si>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</si>
  <si>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</si>
  <si>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</si>
  <si>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</si>
  <si>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</si>
  <si>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</si>
  <si>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</si>
  <si>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</si>
  <si>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</si>
  <si>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</si>
  <si>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</si>
  <si>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</si>
  <si>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</si>
  <si>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</si>
  <si>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</si>
  <si>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</si>
  <si>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</si>
  <si>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</si>
  <si>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</si>
  <si>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</si>
  <si>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</si>
  <si>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</si>
  <si>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</si>
  <si>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</si>
  <si>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</si>
  <si>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</si>
  <si>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</si>
  <si>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</si>
  <si>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</si>
  <si>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</si>
  <si>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</si>
  <si>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</si>
  <si>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</si>
  <si>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</si>
  <si>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</si>
  <si>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</si>
  <si>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</si>
  <si>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</si>
  <si>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</si>
  <si>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</si>
  <si>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</si>
  <si>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</si>
  <si>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</si>
  <si>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</si>
  <si>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</si>
  <si>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</si>
  <si>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</si>
  <si>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</si>
  <si>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</si>
  <si>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</si>
  <si>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</si>
  <si>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</si>
  <si>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</si>
  <si>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</si>
  <si>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</si>
  <si>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</si>
  <si>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</si>
  <si>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</si>
  <si>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</si>
  <si>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</si>
  <si>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</si>
  <si>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</si>
  <si>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</si>
  <si>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</si>
  <si>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</si>
  <si>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</si>
  <si>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</si>
  <si>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</si>
  <si>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</si>
  <si>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</si>
  <si>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</si>
  <si>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</si>
  <si>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</si>
  <si>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</si>
  <si>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</si>
  <si>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</si>
  <si>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</si>
  <si>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</si>
  <si>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</si>
  <si>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</si>
  <si>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</si>
  <si>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</si>
  <si>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</si>
  <si>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</si>
  <si>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</si>
  <si>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</si>
  <si>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</si>
  <si>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</si>
  <si>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</si>
  <si>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</si>
  <si>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</si>
  <si>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</si>
  <si>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</si>
  <si>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</si>
  <si>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</si>
  <si>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</si>
  <si>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</si>
  <si>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</si>
  <si>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</si>
  <si>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</si>
  <si>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</si>
  <si>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</si>
  <si>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</si>
  <si>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</si>
  <si>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</si>
  <si>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</si>
  <si>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</si>
  <si>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</si>
  <si>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</si>
  <si>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</si>
  <si>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</si>
  <si>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</si>
  <si>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</si>
  <si>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</si>
  <si>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</si>
  <si>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</si>
  <si>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</si>
  <si>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</si>
  <si>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</si>
  <si>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</si>
  <si>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</si>
  <si>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</si>
  <si>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</si>
  <si>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</si>
  <si>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</si>
  <si>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</si>
  <si>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</si>
  <si>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</si>
  <si>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</si>
  <si>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</si>
  <si>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</si>
  <si>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</si>
  <si>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</si>
  <si>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</si>
  <si>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</si>
  <si>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</si>
  <si>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</si>
  <si>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</si>
  <si>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</si>
  <si>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</si>
  <si>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</si>
  <si>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</si>
  <si>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</si>
  <si>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</si>
  <si>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</si>
  <si>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</si>
  <si>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</si>
  <si>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</si>
  <si>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</si>
  <si>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</si>
  <si>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</si>
  <si>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</si>
  <si>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</si>
  <si>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</si>
  <si>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</si>
  <si>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</si>
  <si>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</si>
  <si>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</si>
  <si>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</si>
  <si>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</si>
  <si>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</si>
  <si>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</si>
  <si>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</si>
  <si>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</si>
  <si>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</si>
  <si>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</si>
  <si>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</si>
  <si>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</si>
  <si>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</si>
  <si>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</si>
  <si>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</si>
  <si>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</si>
  <si>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</si>
  <si>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</si>
  <si>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</si>
  <si>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</si>
  <si>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</si>
  <si>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</si>
  <si>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</si>
  <si>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</si>
  <si>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</si>
  <si>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</si>
  <si>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</si>
  <si>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</si>
  <si>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</si>
  <si>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</si>
  <si>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</si>
  <si>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</si>
  <si>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</si>
  <si>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</si>
  <si>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</si>
  <si>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</si>
  <si>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</si>
  <si>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</si>
  <si>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</si>
  <si>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</si>
  <si>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</si>
  <si>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</si>
  <si>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</si>
  <si>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</si>
  <si>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</si>
  <si>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</si>
  <si>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</si>
  <si>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</si>
  <si>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</si>
  <si>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</si>
  <si>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</si>
  <si>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</si>
  <si>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</si>
  <si>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</si>
  <si>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</si>
  <si>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</si>
  <si>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</si>
  <si>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</si>
  <si>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</si>
  <si>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</si>
  <si>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</si>
  <si>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</si>
  <si>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</si>
  <si>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</si>
  <si>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</si>
  <si>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</si>
  <si>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</si>
  <si>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</si>
  <si>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</si>
  <si>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</si>
  <si>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</si>
  <si>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</si>
  <si>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</si>
  <si>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</si>
  <si>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</si>
  <si>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</si>
  <si>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</si>
  <si>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</si>
  <si>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</si>
  <si>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</si>
  <si>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</si>
  <si>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</si>
  <si>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</si>
  <si>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</si>
  <si>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</si>
  <si>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</si>
  <si>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</si>
  <si>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</si>
  <si>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</si>
  <si>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</si>
  <si>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</si>
  <si>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</si>
  <si>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</si>
  <si>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</si>
  <si>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</si>
  <si>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</si>
  <si>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</si>
  <si>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</si>
  <si>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</si>
  <si>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</si>
  <si>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</si>
  <si>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</si>
  <si>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</si>
  <si>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</si>
  <si>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</si>
  <si>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</si>
  <si>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</si>
  <si>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</si>
  <si>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</si>
  <si>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</si>
  <si>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</si>
  <si>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</si>
  <si>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</si>
  <si>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</si>
  <si>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</si>
  <si>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</si>
  <si>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</si>
  <si>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</si>
  <si>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</si>
  <si>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</si>
  <si>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</si>
  <si>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</si>
  <si>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</si>
  <si>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</si>
  <si>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</si>
  <si>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</si>
  <si>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</si>
  <si>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</si>
  <si>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</si>
  <si>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</si>
  <si>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</si>
  <si>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</si>
  <si>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</si>
  <si>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</si>
  <si>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</si>
  <si>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</si>
  <si>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</si>
  <si>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</si>
  <si>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</si>
  <si>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</si>
  <si>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</si>
  <si>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</si>
  <si>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</si>
  <si>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</si>
  <si>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</si>
  <si>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</si>
  <si>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</si>
  <si>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</si>
  <si>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</si>
  <si>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</si>
  <si>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</si>
  <si>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</si>
  <si>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</si>
  <si>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</si>
  <si>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</si>
  <si>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</si>
  <si>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</si>
  <si>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</si>
  <si>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</si>
  <si>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</si>
  <si>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</si>
  <si>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</si>
  <si>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</si>
  <si>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</si>
  <si>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</si>
  <si>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</si>
  <si>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</si>
  <si>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</si>
  <si>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</si>
  <si>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</si>
  <si>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</si>
  <si>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</si>
  <si>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</si>
  <si>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</si>
  <si>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</si>
  <si>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</si>
  <si>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</si>
  <si>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</si>
  <si>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</si>
  <si>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</si>
  <si>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</si>
  <si>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</si>
  <si>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</si>
  <si>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</si>
  <si>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</si>
  <si>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</si>
  <si>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</si>
  <si>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</si>
  <si>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</si>
  <si>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</si>
  <si>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</si>
  <si>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</si>
  <si>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</si>
  <si>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</si>
  <si>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</si>
  <si>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</si>
  <si>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</si>
  <si>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</si>
  <si>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</si>
  <si>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</si>
  <si>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</si>
  <si>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</si>
  <si>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</si>
  <si>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</si>
  <si>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</si>
  <si>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</si>
  <si>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</si>
  <si>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</si>
  <si>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</si>
  <si>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</si>
  <si>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</si>
  <si>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</si>
  <si>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</si>
  <si>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</si>
  <si>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</si>
  <si>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</si>
  <si>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</si>
  <si>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</si>
  <si>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</si>
  <si>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</si>
  <si>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</si>
  <si>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</si>
  <si>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</si>
  <si>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</si>
  <si>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</si>
  <si>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</si>
  <si>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</si>
  <si>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</si>
  <si>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</si>
  <si>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</si>
  <si>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</si>
  <si>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</si>
  <si>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</si>
  <si>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</si>
  <si>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</si>
  <si>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</si>
  <si>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</si>
  <si>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</si>
  <si>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</si>
  <si>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</si>
  <si>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</si>
  <si>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</si>
  <si>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</si>
  <si>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</si>
  <si>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</si>
  <si>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</si>
  <si>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</si>
  <si>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</si>
  <si>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</si>
  <si>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</si>
  <si>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</si>
  <si>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</si>
  <si>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</si>
  <si>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</si>
  <si>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</si>
  <si>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</si>
  <si>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</si>
  <si>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</si>
  <si>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</si>
  <si>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</si>
  <si>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</si>
  <si>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</si>
  <si>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</si>
  <si>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</si>
  <si>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</si>
  <si>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</si>
  <si>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</si>
  <si>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</si>
  <si>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</si>
  <si>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</si>
  <si>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</si>
  <si>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</si>
  <si>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</si>
  <si>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</si>
  <si>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</si>
  <si>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</si>
  <si>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</si>
  <si>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</si>
  <si>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</si>
  <si>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</si>
  <si>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</si>
  <si>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</si>
  <si>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</si>
  <si>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</si>
  <si>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</si>
  <si>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</si>
  <si>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</si>
  <si>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</si>
  <si>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</si>
  <si>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</si>
  <si>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</si>
  <si>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</si>
  <si>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</si>
  <si>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</si>
  <si>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</si>
  <si>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</si>
  <si>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</si>
  <si>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</si>
  <si>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</si>
  <si>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</si>
  <si>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</si>
  <si>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</si>
  <si>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</si>
  <si>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</si>
  <si>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</si>
  <si>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</si>
  <si>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</si>
  <si>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</si>
  <si>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</si>
  <si>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</si>
  <si>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</si>
  <si>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</si>
  <si>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</si>
  <si>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</si>
  <si>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</si>
  <si>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</si>
  <si>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</si>
  <si>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</si>
  <si>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</si>
  <si>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</si>
  <si>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</si>
  <si>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</si>
  <si>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</si>
  <si>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</si>
  <si>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</si>
  <si>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</si>
  <si>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</si>
  <si>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</si>
  <si>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</si>
  <si>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</si>
  <si>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</si>
  <si>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</si>
  <si>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</si>
  <si>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</si>
  <si>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</si>
  <si>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</si>
  <si>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</si>
  <si>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</si>
  <si>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</si>
  <si>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</si>
  <si>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</si>
  <si>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</si>
  <si>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</si>
  <si>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</si>
  <si>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</si>
  <si>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</si>
  <si>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</si>
  <si>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</si>
  <si>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</si>
  <si>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</si>
  <si>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</si>
  <si>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</si>
  <si>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</si>
  <si>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</si>
  <si>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</si>
  <si>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</si>
  <si>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</si>
  <si>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</si>
  <si>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</si>
  <si>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</si>
  <si>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</si>
  <si>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</si>
  <si>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</si>
  <si>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</si>
  <si>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</si>
  <si>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</si>
  <si>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</si>
  <si>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</si>
  <si>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</si>
  <si>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</si>
  <si>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</si>
  <si>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</si>
  <si>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</si>
  <si>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</si>
  <si>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</si>
  <si>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</si>
  <si>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</si>
  <si>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</si>
  <si>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</si>
  <si>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</si>
  <si>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</si>
  <si>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</si>
  <si>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</si>
  <si>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</si>
  <si>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</si>
  <si>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</si>
  <si>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</si>
  <si>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</si>
  <si>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</si>
  <si>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</si>
  <si>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</si>
  <si>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</si>
  <si>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</si>
  <si>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</si>
  <si>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</si>
  <si>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</si>
  <si>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</si>
  <si>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</si>
  <si>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</si>
  <si>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</si>
  <si>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</si>
  <si>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</si>
  <si>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</si>
  <si>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</si>
  <si>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</si>
  <si>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</si>
  <si>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</si>
  <si>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</si>
  <si>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</si>
  <si>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</si>
  <si>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</si>
  <si>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</si>
  <si>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</si>
  <si>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</si>
  <si>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</si>
  <si>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</si>
  <si>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</si>
  <si>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</si>
  <si>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</si>
  <si>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</si>
  <si>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</si>
  <si>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</si>
  <si>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</si>
  <si>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</si>
  <si>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</si>
  <si>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</si>
  <si>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</si>
  <si>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</si>
  <si>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</si>
  <si>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</si>
  <si>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</si>
  <si>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</si>
  <si>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</si>
  <si>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</si>
  <si>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</si>
  <si>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</si>
  <si>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</si>
  <si>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</si>
  <si>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</si>
  <si>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</si>
  <si>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</si>
  <si>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</si>
  <si>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</si>
  <si>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</si>
  <si>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</si>
  <si>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</si>
  <si>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</si>
  <si>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</si>
  <si>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</si>
  <si>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</si>
  <si>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</si>
  <si>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</si>
  <si>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</si>
  <si>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</si>
  <si>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</si>
  <si>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</si>
  <si>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</si>
  <si>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</si>
  <si>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</si>
  <si>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</si>
  <si>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</si>
  <si>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</si>
  <si>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</si>
  <si>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</si>
  <si>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</si>
  <si>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</si>
  <si>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</si>
  <si>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</si>
  <si>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</si>
  <si>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</si>
  <si>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</si>
  <si>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</si>
  <si>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</si>
  <si>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</si>
  <si>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</si>
  <si>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</si>
  <si>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</si>
  <si>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</si>
  <si>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</si>
  <si>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</si>
  <si>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</si>
  <si>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</si>
  <si>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</si>
  <si>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</si>
  <si>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</si>
  <si>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</si>
  <si>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</si>
  <si>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</si>
  <si>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</si>
  <si>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</si>
  <si>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</si>
  <si>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</si>
  <si>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</si>
  <si>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</si>
  <si>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</si>
  <si>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</si>
  <si>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</si>
  <si>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</si>
  <si>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</si>
  <si>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</si>
  <si>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</si>
  <si>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</si>
  <si>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</si>
  <si>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</si>
  <si>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</si>
  <si>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</si>
  <si>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</si>
  <si>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</si>
  <si>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</si>
  <si>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</si>
  <si>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</si>
  <si>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</si>
  <si>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</si>
  <si>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</si>
  <si>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</si>
  <si>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</si>
  <si>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</si>
  <si>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</si>
  <si>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</si>
  <si>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</si>
  <si>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</si>
  <si>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</si>
  <si>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</si>
  <si>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</si>
  <si>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</si>
  <si>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</si>
  <si>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</si>
  <si>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</si>
  <si>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</si>
  <si>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</si>
  <si>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</si>
  <si>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</si>
  <si>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</si>
  <si>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</si>
  <si>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</si>
  <si>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</si>
  <si>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</si>
  <si>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</si>
  <si>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</si>
  <si>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</si>
  <si>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</si>
  <si>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</si>
  <si>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</si>
  <si>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</si>
  <si>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</si>
  <si>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</si>
  <si>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</si>
  <si>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</si>
  <si>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</si>
  <si>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</si>
  <si>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</si>
  <si>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</si>
  <si>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</si>
  <si>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</si>
  <si>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</si>
  <si>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</si>
  <si>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</si>
  <si>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</si>
  <si>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</si>
  <si>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</si>
  <si>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</si>
  <si>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</si>
  <si>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</si>
  <si>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</si>
  <si>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</si>
  <si>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</si>
  <si>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</si>
  <si>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</si>
  <si>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</si>
  <si>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</si>
  <si>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</si>
  <si>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</si>
  <si>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</si>
  <si>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</si>
  <si>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</si>
  <si>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</si>
  <si>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</si>
  <si>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</si>
  <si>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</si>
  <si>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</si>
  <si>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</si>
  <si>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</si>
  <si>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</si>
  <si>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</si>
  <si>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</si>
  <si>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</si>
  <si>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</si>
  <si>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</si>
  <si>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</si>
  <si>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</si>
  <si>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</si>
  <si>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</si>
  <si>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</si>
  <si>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</si>
  <si>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</si>
  <si>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</si>
  <si>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</si>
  <si>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</si>
  <si>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</si>
  <si>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</si>
  <si>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</si>
  <si>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</si>
  <si>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</si>
  <si>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</si>
  <si>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</si>
  <si>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</si>
  <si>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</si>
  <si>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</si>
  <si>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</si>
  <si>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</si>
  <si>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</si>
  <si>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</si>
  <si>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</si>
  <si>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</si>
  <si>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</si>
  <si>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</si>
  <si>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</si>
  <si>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</si>
  <si>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</si>
  <si>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</si>
  <si>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</si>
  <si>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</si>
  <si>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</si>
  <si>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</si>
  <si>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</si>
  <si>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</si>
  <si>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</si>
  <si>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</si>
  <si>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</si>
  <si>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</si>
  <si>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</si>
  <si>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</si>
  <si>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</si>
  <si>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</si>
  <si>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</si>
  <si>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</si>
  <si>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</si>
  <si>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</si>
  <si>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</si>
  <si>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</si>
  <si>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</si>
  <si>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</si>
  <si>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</si>
  <si>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</si>
  <si>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</si>
  <si>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</si>
  <si>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</si>
  <si>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</si>
  <si>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</si>
  <si>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</si>
  <si>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</si>
  <si>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</si>
  <si>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</si>
  <si>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</si>
  <si>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</si>
  <si>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</si>
  <si>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</si>
  <si>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</si>
  <si>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</si>
  <si>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</si>
  <si>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</si>
  <si>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</si>
  <si>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</si>
  <si>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</si>
  <si>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</si>
  <si>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</si>
  <si>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</si>
  <si>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</si>
  <si>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</si>
  <si>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</si>
  <si>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</si>
  <si>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</si>
  <si>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</si>
  <si>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</si>
  <si>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</si>
  <si>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</si>
  <si>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</si>
  <si>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</si>
  <si>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</si>
  <si>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</si>
  <si>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</si>
  <si>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</si>
  <si>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</si>
  <si>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</si>
  <si>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</si>
  <si>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</si>
  <si>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</si>
  <si>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</si>
  <si>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</si>
  <si>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</si>
  <si>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</si>
  <si>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</si>
  <si>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</si>
  <si>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</si>
  <si>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</si>
  <si>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</si>
  <si>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</si>
  <si>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</si>
  <si>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</si>
  <si>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</si>
  <si>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</si>
  <si>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</si>
  <si>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</si>
  <si>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</si>
  <si>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</si>
  <si>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</si>
  <si>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</si>
  <si>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</si>
  <si>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</si>
  <si>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</si>
  <si>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</si>
  <si>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</si>
  <si>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</si>
  <si>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</si>
  <si>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</si>
  <si>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</si>
  <si>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</si>
  <si>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</si>
  <si>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</si>
  <si>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</si>
  <si>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</si>
  <si>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</si>
  <si>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</si>
  <si>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</si>
  <si>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</si>
  <si>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</si>
  <si>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</si>
  <si>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</si>
  <si>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</si>
  <si>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</si>
  <si>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</si>
  <si>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</si>
  <si>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</si>
  <si>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</si>
  <si>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</si>
  <si>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</si>
  <si>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</si>
  <si>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</si>
  <si>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</si>
  <si>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</si>
  <si>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</si>
  <si>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</si>
  <si>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</si>
  <si>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</si>
  <si>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</si>
  <si>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</si>
  <si>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</si>
  <si>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</si>
  <si>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</si>
  <si>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</si>
  <si>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</si>
  <si>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</si>
  <si>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</si>
  <si>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</si>
  <si>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</si>
  <si>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</si>
  <si>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</si>
  <si>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</si>
  <si>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</si>
  <si>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</si>
  <si>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</si>
  <si>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</si>
  <si>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</si>
  <si>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</si>
  <si>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</si>
  <si>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</si>
  <si>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</si>
  <si>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</si>
  <si>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</si>
  <si>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</si>
  <si>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</si>
  <si>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</si>
  <si>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</si>
  <si>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</si>
  <si>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</si>
  <si>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</si>
  <si>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</si>
  <si>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</si>
  <si>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</si>
  <si>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</si>
  <si>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</si>
  <si>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</si>
  <si>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</si>
  <si>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</si>
  <si>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</si>
  <si>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</si>
  <si>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</si>
  <si>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</si>
  <si>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</si>
  <si>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</si>
  <si>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</si>
  <si>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</si>
  <si>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</si>
  <si>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</si>
  <si>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</si>
  <si>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</si>
  <si>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</si>
  <si>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</si>
  <si>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</si>
  <si>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</si>
  <si>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</si>
  <si>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</si>
  <si>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</si>
  <si>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</si>
  <si>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</si>
  <si>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</si>
  <si>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</si>
  <si>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</si>
  <si>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</si>
  <si>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</si>
  <si>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</si>
  <si>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</si>
  <si>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</si>
  <si>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</si>
  <si>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</si>
  <si>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</si>
  <si>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</si>
  <si>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</si>
  <si>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</si>
  <si>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</si>
  <si>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</si>
  <si>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</si>
  <si>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</si>
  <si>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</si>
  <si>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</si>
  <si>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</si>
  <si>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</si>
  <si>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</si>
  <si>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</si>
  <si>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</si>
  <si>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</si>
  <si>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</si>
  <si>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</si>
  <si>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</si>
  <si>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</si>
  <si>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</si>
  <si>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</si>
  <si>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</si>
  <si>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</si>
  <si>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</si>
  <si>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</si>
  <si>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</si>
  <si>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</si>
  <si>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</si>
  <si>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</si>
  <si>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</si>
  <si>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</si>
  <si>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</si>
  <si>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</si>
  <si>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</si>
  <si>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</si>
  <si>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</si>
  <si>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</si>
  <si>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</si>
  <si>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</si>
  <si>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</si>
  <si>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</si>
  <si>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</si>
  <si>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</si>
  <si>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</si>
  <si>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</si>
  <si>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</si>
  <si>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</si>
  <si>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</si>
  <si>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</si>
  <si>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</si>
  <si>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</si>
  <si>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</si>
  <si>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</si>
  <si>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</si>
  <si>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</si>
  <si>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</si>
  <si>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</si>
  <si>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</si>
  <si>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</si>
  <si>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</si>
  <si>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</si>
  <si>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</si>
  <si>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</si>
  <si>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</si>
  <si>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</si>
  <si>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</si>
  <si>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</si>
  <si>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</si>
  <si>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</si>
  <si>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</si>
  <si>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</si>
  <si>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</si>
  <si>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</si>
  <si>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</si>
  <si>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</si>
  <si>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</si>
  <si>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</si>
  <si>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</si>
  <si>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</si>
  <si>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</si>
  <si>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</si>
  <si>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</si>
  <si>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</si>
  <si>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</si>
  <si>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</si>
  <si>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</si>
  <si>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</si>
  <si>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</si>
  <si>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</si>
  <si>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</si>
  <si>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</si>
  <si>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</si>
  <si>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</si>
  <si>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</si>
  <si>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</si>
  <si>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</si>
  <si>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</si>
  <si>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</si>
  <si>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</si>
  <si>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</si>
  <si>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</si>
  <si>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</si>
  <si>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</si>
  <si>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</si>
  <si>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</si>
  <si>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</si>
  <si>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</si>
  <si>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</si>
  <si>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</si>
  <si>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</si>
  <si>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</si>
  <si>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</si>
  <si>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</si>
  <si>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</si>
  <si>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</si>
  <si>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</si>
  <si>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</si>
  <si>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</si>
  <si>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</si>
  <si>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</si>
  <si>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</si>
  <si>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</si>
  <si>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</si>
  <si>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</si>
  <si>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</si>
  <si>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</si>
  <si>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</si>
  <si>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</si>
  <si>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</si>
  <si>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</si>
  <si>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</si>
  <si>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</si>
  <si>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</si>
  <si>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</si>
  <si>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</si>
  <si>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</si>
  <si>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</si>
  <si>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</si>
  <si>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</si>
  <si>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</si>
  <si>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</si>
  <si>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</si>
  <si>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</si>
  <si>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</si>
  <si>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</si>
  <si>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</si>
  <si>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</si>
  <si>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</si>
  <si>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</si>
  <si>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</si>
  <si>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</si>
  <si>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</si>
  <si>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</si>
  <si>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</si>
  <si>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</si>
  <si>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</si>
  <si>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</si>
  <si>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</si>
  <si>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</si>
  <si>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</si>
  <si>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</si>
  <si>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</si>
  <si>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</si>
  <si>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</si>
  <si>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</si>
  <si>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</si>
  <si>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</si>
  <si>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</si>
  <si>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</si>
  <si>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</si>
  <si>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</si>
  <si>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</si>
  <si>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</si>
  <si>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</si>
  <si>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</si>
  <si>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</si>
  <si>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</si>
  <si>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</si>
  <si>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</si>
  <si>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</si>
  <si>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</si>
  <si>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</si>
  <si>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</si>
  <si>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</si>
  <si>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</si>
  <si>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</si>
  <si>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</si>
  <si>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</si>
  <si>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</si>
  <si>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</si>
  <si>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</si>
  <si>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</si>
  <si>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</si>
  <si>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</si>
  <si>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</si>
  <si>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</si>
  <si>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</si>
  <si>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</si>
  <si>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</si>
  <si>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</si>
  <si>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</si>
  <si>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</si>
  <si>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</si>
  <si>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</si>
  <si>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</si>
  <si>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</si>
  <si>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</si>
  <si>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</si>
  <si>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</si>
  <si>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</si>
  <si>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</si>
  <si>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</si>
  <si>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</si>
  <si>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</si>
  <si>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</si>
  <si>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</si>
  <si>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</si>
  <si>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</si>
  <si>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</si>
  <si>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</si>
  <si>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</si>
  <si>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</si>
  <si>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</si>
  <si>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</si>
  <si>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</si>
  <si>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</si>
  <si>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</si>
  <si>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</si>
  <si>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</si>
  <si>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</si>
  <si>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</si>
  <si>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</si>
  <si>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</si>
  <si>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</si>
  <si>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</si>
  <si>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</si>
  <si>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</si>
  <si>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</si>
  <si>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</si>
  <si>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</si>
  <si>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</si>
  <si>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</si>
  <si>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</si>
  <si>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</si>
  <si>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</si>
  <si>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</si>
  <si>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</si>
  <si>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</si>
  <si>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</si>
  <si>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</si>
  <si>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</si>
  <si>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</si>
  <si>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</si>
  <si>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</si>
  <si>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</si>
  <si>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</si>
  <si>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</si>
  <si>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</si>
  <si>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</si>
  <si>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</si>
  <si>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</si>
  <si>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</si>
  <si>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</si>
  <si>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</si>
  <si>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</si>
  <si>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</si>
  <si>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</si>
  <si>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</si>
  <si>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</si>
  <si>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</si>
  <si>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</si>
  <si>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</si>
  <si>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</si>
  <si>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</si>
  <si>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</si>
  <si>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</si>
  <si>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</si>
  <si>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</si>
  <si>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</si>
  <si>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</si>
  <si>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</si>
  <si>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</si>
  <si>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</si>
  <si>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</si>
  <si>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</si>
  <si>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</si>
  <si>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</si>
  <si>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</si>
  <si>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</si>
  <si>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</si>
  <si>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</si>
  <si>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</si>
  <si>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</si>
  <si>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</si>
  <si>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</si>
  <si>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</si>
  <si>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</si>
  <si>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</si>
  <si>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</si>
  <si>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</si>
  <si>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</si>
  <si>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</si>
  <si>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</si>
  <si>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</si>
  <si>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</si>
  <si>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</si>
  <si>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</si>
  <si>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</si>
  <si>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</si>
  <si>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</si>
  <si>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</si>
  <si>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</si>
  <si>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</si>
  <si>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</si>
  <si>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</si>
  <si>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</si>
  <si>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</si>
  <si>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</si>
  <si>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</si>
  <si>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</si>
  <si>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</si>
  <si>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</si>
  <si>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</si>
  <si>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</si>
  <si>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</si>
  <si>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</si>
  <si>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</si>
  <si>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</si>
  <si>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</si>
  <si>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</si>
  <si>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</si>
  <si>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</si>
  <si>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</si>
  <si>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</si>
  <si>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</si>
  <si>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</si>
  <si>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</si>
  <si>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</si>
  <si>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</si>
  <si>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</si>
  <si>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</si>
  <si>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</si>
  <si>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</si>
  <si>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</si>
  <si>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</si>
  <si>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</si>
  <si>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</si>
  <si>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</si>
  <si>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</si>
  <si>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</si>
  <si>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</si>
  <si>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</si>
  <si>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</si>
  <si>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</si>
  <si>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</si>
  <si>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</si>
  <si>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</si>
  <si>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</si>
  <si>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</si>
  <si>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</si>
  <si>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</si>
  <si>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</si>
  <si>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</si>
  <si>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</si>
  <si>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</si>
  <si>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</si>
  <si>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</si>
  <si>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</si>
  <si>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</si>
  <si>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</si>
  <si>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</si>
  <si>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</si>
  <si>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</si>
  <si>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</si>
  <si>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</si>
  <si>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</si>
  <si>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</si>
  <si>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</si>
  <si>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</si>
  <si>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</si>
  <si>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</si>
  <si>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</si>
  <si>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</si>
  <si>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</si>
  <si>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</si>
  <si>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</si>
  <si>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</si>
  <si>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</si>
  <si>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</si>
  <si>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</si>
  <si>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</si>
  <si>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</si>
  <si>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</si>
  <si>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</si>
  <si>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</si>
  <si>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</si>
  <si>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</si>
  <si>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</si>
  <si>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</si>
  <si>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</si>
  <si>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</si>
  <si>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</si>
  <si>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</si>
  <si>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</si>
  <si>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</si>
  <si>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</si>
  <si>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</si>
  <si>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</si>
  <si>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</si>
  <si>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</si>
  <si>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</si>
  <si>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</si>
  <si>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</si>
  <si>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</si>
  <si>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</si>
  <si>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</si>
  <si>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</si>
  <si>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</si>
  <si>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</si>
  <si>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</si>
  <si>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</si>
  <si>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</si>
  <si>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</si>
  <si>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</si>
  <si>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</si>
  <si>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</si>
  <si>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</si>
  <si>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</si>
  <si>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</si>
  <si>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</si>
  <si>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</si>
  <si>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</si>
  <si>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</si>
  <si>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</si>
  <si>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</si>
  <si>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</si>
  <si>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</si>
  <si>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</si>
  <si>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</si>
  <si>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</si>
  <si>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</si>
  <si>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</si>
  <si>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</si>
  <si>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</si>
  <si>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</si>
  <si>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</si>
  <si>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</si>
  <si>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</si>
  <si>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</si>
  <si>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</si>
  <si>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</si>
  <si>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</si>
  <si>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</si>
  <si>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</si>
  <si>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</si>
  <si>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</si>
  <si>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</si>
  <si>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</si>
  <si>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</si>
  <si>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</si>
  <si>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</si>
  <si>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</si>
  <si>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</si>
  <si>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</si>
  <si>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</si>
  <si>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</si>
  <si>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</si>
  <si>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</si>
  <si>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</si>
  <si>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</si>
  <si>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</si>
  <si>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</si>
  <si>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</si>
  <si>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</si>
  <si>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</si>
  <si>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</si>
  <si>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</si>
  <si>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</si>
  <si>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</si>
  <si>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</si>
  <si>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</si>
  <si>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</si>
  <si>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</si>
  <si>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</si>
  <si>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</si>
  <si>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</si>
  <si>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</si>
  <si>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</si>
  <si>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</si>
  <si>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</si>
  <si>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</si>
  <si>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</si>
  <si>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</si>
  <si>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</si>
  <si>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</si>
  <si>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</si>
  <si>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</si>
  <si>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</si>
  <si>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</si>
  <si>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</si>
  <si>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</si>
  <si>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</si>
  <si>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</si>
  <si>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</si>
  <si>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</si>
  <si>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</si>
  <si>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</si>
  <si>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</si>
  <si>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</si>
  <si>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</si>
  <si>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</si>
  <si>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</si>
  <si>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</si>
  <si>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</si>
  <si>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</si>
  <si>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</si>
  <si>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</si>
  <si>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</si>
  <si>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</si>
  <si>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</si>
  <si>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</si>
  <si>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</si>
  <si>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</si>
  <si>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</si>
  <si>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</si>
  <si>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</si>
  <si>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</si>
  <si>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</si>
  <si>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</si>
  <si>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</si>
  <si>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</si>
  <si>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</si>
  <si>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</si>
  <si>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</si>
  <si>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</si>
  <si>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</si>
  <si>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</si>
  <si>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</si>
  <si>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</si>
  <si>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</si>
  <si>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</si>
  <si>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</si>
  <si>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</si>
  <si>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</si>
  <si>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</si>
  <si>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</si>
  <si>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</si>
  <si>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</si>
  <si>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</si>
  <si>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</si>
  <si>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</si>
  <si>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</si>
  <si>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</si>
  <si>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</si>
  <si>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</si>
  <si>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</si>
  <si>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</si>
  <si>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</si>
  <si>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</si>
  <si>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</si>
  <si>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</si>
  <si>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</si>
  <si>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</si>
  <si>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</si>
  <si>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</si>
  <si>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</si>
  <si>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</si>
  <si>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</si>
  <si>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</si>
  <si>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</si>
  <si>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</si>
  <si>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</si>
  <si>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</si>
  <si>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</si>
  <si>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</si>
  <si>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</si>
  <si>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</si>
  <si>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</si>
  <si>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</si>
  <si>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</si>
  <si>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</si>
  <si>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</si>
  <si>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</si>
  <si>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</si>
  <si>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</si>
  <si>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</si>
  <si>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</si>
  <si>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</si>
  <si>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</si>
  <si>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</si>
  <si>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</si>
  <si>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</si>
  <si>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</si>
  <si>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</si>
  <si>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</si>
  <si>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</si>
  <si>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</si>
  <si>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</si>
  <si>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</si>
  <si>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</si>
  <si>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</si>
  <si>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</si>
  <si>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</si>
  <si>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</si>
  <si>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</si>
  <si>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</si>
  <si>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</si>
  <si>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</si>
  <si>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</si>
  <si>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</si>
  <si>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</si>
  <si>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</si>
  <si>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</si>
  <si>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</si>
  <si>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</si>
  <si>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</si>
  <si>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</si>
  <si>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</si>
  <si>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</si>
  <si>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</si>
  <si>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</si>
  <si>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</si>
  <si>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</si>
  <si>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</si>
  <si>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</si>
  <si>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</si>
  <si>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</si>
  <si>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</si>
  <si>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</si>
  <si>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</si>
  <si>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</si>
  <si>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</si>
  <si>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</si>
  <si>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</si>
  <si>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</si>
  <si>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</si>
  <si>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</si>
  <si>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</si>
  <si>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</si>
  <si>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</si>
  <si>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</si>
  <si>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</si>
  <si>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</si>
  <si>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</si>
  <si>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</si>
  <si>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</si>
  <si>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</si>
  <si>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</si>
  <si>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</si>
  <si>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</si>
  <si>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</si>
  <si>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</si>
  <si>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</si>
  <si>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</si>
  <si>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</si>
  <si>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</si>
  <si>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</si>
  <si>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</si>
  <si>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</si>
  <si>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</si>
  <si>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</si>
  <si>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</si>
  <si>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</si>
  <si>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</si>
  <si>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</si>
  <si>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</si>
  <si>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</si>
  <si>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</si>
  <si>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</si>
  <si>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</si>
  <si>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</si>
  <si>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</si>
  <si>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</si>
  <si>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</si>
  <si>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</si>
  <si>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</si>
  <si>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</si>
  <si>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</si>
  <si>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</si>
  <si>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</si>
  <si>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</si>
  <si>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</si>
  <si>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</si>
  <si>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</si>
  <si>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</si>
  <si>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</si>
  <si>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</si>
  <si>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</si>
  <si>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</si>
  <si>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</si>
  <si>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</si>
  <si>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</si>
  <si>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</si>
  <si>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</si>
  <si>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</si>
  <si>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</si>
  <si>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</si>
  <si>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</si>
  <si>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</si>
  <si>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</si>
  <si>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</si>
  <si>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</si>
  <si>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</si>
  <si>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</si>
  <si>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</si>
  <si>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</si>
  <si>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</si>
  <si>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</si>
  <si>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</si>
  <si>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</si>
  <si>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</si>
  <si>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</si>
  <si>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</si>
  <si>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</si>
  <si>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</si>
  <si>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</si>
  <si>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</si>
  <si>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</si>
  <si>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</si>
  <si>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</si>
  <si>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</si>
  <si>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</si>
  <si>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</si>
  <si>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</si>
  <si>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</si>
  <si>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</si>
  <si>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</si>
  <si>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</si>
  <si>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</si>
  <si>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</si>
  <si>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</si>
  <si>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</si>
  <si>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</si>
  <si>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</si>
  <si>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</si>
  <si>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</si>
  <si>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</si>
  <si>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</si>
  <si>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</si>
  <si>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</si>
  <si>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</si>
  <si>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</si>
  <si>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</si>
  <si>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</si>
  <si>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</si>
  <si>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</si>
  <si>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</si>
  <si>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</si>
  <si>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</si>
  <si>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</si>
  <si>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</si>
  <si>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</si>
  <si>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</si>
  <si>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</si>
  <si>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</si>
  <si>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</si>
  <si>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</si>
  <si>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</si>
  <si>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</si>
  <si>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</si>
  <si>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</si>
  <si>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</si>
  <si>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</si>
  <si>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</si>
  <si>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</si>
  <si>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</si>
  <si>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</si>
  <si>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</si>
  <si>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</si>
  <si>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</si>
  <si>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</si>
  <si>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</si>
  <si>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</si>
  <si>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</si>
  <si>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</si>
  <si>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</si>
  <si>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</si>
  <si>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</si>
  <si>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</si>
  <si>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</si>
  <si>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</si>
  <si>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</si>
  <si>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</si>
  <si>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</si>
  <si>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</si>
  <si>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</si>
  <si>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</si>
  <si>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</si>
  <si>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</si>
  <si>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</si>
  <si>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</si>
  <si>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</si>
  <si>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</si>
  <si>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</si>
  <si>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</si>
  <si>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</si>
  <si>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</si>
  <si>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</si>
  <si>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</si>
  <si>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</si>
  <si>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</si>
  <si>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</si>
  <si>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</si>
  <si>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</si>
  <si>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</si>
  <si>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</si>
  <si>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</si>
  <si>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</si>
  <si>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</si>
  <si>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</si>
  <si>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</si>
  <si>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</si>
  <si>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</si>
  <si>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</si>
  <si>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</si>
  <si>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</si>
  <si>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</si>
  <si>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</si>
  <si>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</si>
  <si>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</si>
  <si>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</si>
  <si>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</si>
  <si>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</si>
  <si>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</si>
  <si>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</si>
  <si>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</si>
  <si>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</si>
  <si>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</si>
  <si>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</si>
  <si>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</si>
  <si>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</si>
  <si>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</si>
  <si>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</si>
  <si>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</si>
  <si>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</si>
  <si>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</si>
  <si>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</si>
  <si>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</si>
  <si>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</si>
  <si>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</si>
  <si>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</si>
  <si>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</si>
  <si>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</si>
  <si>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</si>
  <si>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</si>
  <si>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</si>
  <si>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</si>
  <si>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</si>
  <si>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</si>
  <si>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</si>
  <si>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</si>
  <si>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</si>
  <si>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</si>
  <si>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</si>
  <si>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</si>
  <si>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</si>
  <si>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</si>
  <si>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</si>
  <si>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</si>
  <si>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</si>
  <si>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</si>
  <si>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</si>
  <si>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</si>
  <si>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</si>
  <si>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</si>
  <si>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</si>
  <si>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</si>
  <si>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</si>
  <si>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</si>
  <si>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</si>
  <si>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</si>
  <si>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</si>
  <si>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</si>
  <si>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</si>
  <si>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</si>
  <si>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</si>
  <si>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</si>
  <si>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</si>
  <si>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</si>
  <si>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</si>
  <si>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</si>
  <si>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</si>
  <si>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</si>
  <si>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</si>
  <si>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</si>
  <si>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</si>
  <si>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</si>
  <si>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</si>
  <si>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</si>
  <si>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</si>
  <si>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</si>
  <si>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</si>
  <si>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</si>
  <si>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</si>
  <si>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</si>
  <si>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</si>
  <si>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</si>
  <si>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</si>
  <si>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</si>
  <si>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</si>
  <si>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</si>
  <si>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</si>
  <si>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</si>
  <si>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</si>
  <si>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</si>
  <si>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</si>
  <si>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</si>
  <si>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</si>
  <si>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</si>
  <si>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</si>
  <si>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</si>
  <si>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</si>
  <si>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</si>
  <si>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</si>
  <si>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</si>
  <si>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</si>
  <si>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</si>
  <si>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</si>
  <si>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</si>
  <si>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</si>
  <si>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</si>
  <si>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</si>
  <si>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</si>
  <si>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</si>
  <si>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</si>
  <si>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</si>
  <si>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</si>
  <si>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</si>
  <si>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</si>
  <si>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</si>
  <si>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</si>
  <si>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</si>
  <si>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</si>
  <si>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</si>
  <si>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</si>
  <si>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</si>
  <si>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</si>
  <si>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</si>
  <si>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</si>
  <si>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</si>
  <si>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</si>
  <si>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</si>
  <si>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</si>
  <si>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</si>
  <si>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</si>
  <si>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</si>
  <si>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</si>
  <si>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</si>
  <si>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</si>
  <si>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</si>
  <si>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</si>
  <si>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</si>
  <si>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</si>
  <si>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</si>
  <si>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</si>
  <si>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</si>
  <si>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</si>
  <si>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</si>
  <si>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</si>
  <si>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</si>
  <si>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</si>
  <si>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</si>
  <si>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</si>
  <si>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</si>
  <si>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</si>
  <si>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</si>
  <si>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</si>
  <si>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</si>
  <si>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</si>
  <si>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</si>
  <si>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</si>
  <si>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</si>
  <si>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</si>
  <si>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</si>
  <si>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</si>
  <si>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</si>
  <si>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</si>
  <si>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</si>
  <si>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</si>
  <si>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</si>
  <si>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</si>
  <si>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</si>
  <si>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</si>
  <si>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</si>
  <si>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</si>
  <si>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</si>
  <si>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</si>
  <si>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</si>
  <si>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</si>
  <si>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</si>
  <si>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</si>
  <si>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</si>
  <si>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</si>
  <si>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</si>
  <si>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</si>
  <si>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</si>
  <si>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</si>
  <si>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</si>
  <si>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</si>
  <si>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</si>
  <si>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</si>
  <si>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</si>
  <si>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</si>
  <si>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</si>
  <si>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</si>
  <si>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</si>
  <si>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</si>
  <si>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</si>
  <si>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</si>
  <si>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</si>
  <si>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</si>
  <si>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</si>
  <si>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</si>
  <si>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</si>
  <si>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</si>
  <si>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</si>
  <si>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</si>
  <si>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</si>
  <si>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</si>
  <si>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</si>
  <si>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</si>
  <si>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</si>
  <si>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</si>
  <si>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</si>
  <si>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</si>
  <si>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</si>
  <si>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</si>
  <si>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</si>
  <si>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</si>
  <si>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</si>
  <si>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</si>
  <si>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</si>
  <si>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</si>
  <si>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</si>
  <si>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</si>
  <si>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</si>
  <si>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</si>
  <si>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</si>
  <si>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</si>
  <si>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</si>
  <si>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</si>
  <si>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</si>
  <si>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</si>
  <si>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</si>
  <si>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</si>
  <si>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</si>
  <si>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</si>
  <si>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</si>
  <si>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</si>
  <si>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</si>
  <si>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</si>
  <si>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</si>
  <si>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</si>
  <si>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</si>
  <si>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</si>
  <si>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</si>
  <si>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</si>
  <si>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</si>
  <si>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</si>
  <si>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</si>
  <si>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</si>
  <si>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</si>
  <si>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</si>
  <si>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</si>
  <si>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</si>
  <si>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</si>
  <si>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</si>
  <si>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</si>
  <si>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</si>
  <si>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</si>
  <si>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</si>
  <si>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</si>
  <si>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</si>
  <si>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</si>
  <si>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</si>
  <si>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</si>
  <si>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</si>
  <si>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</si>
  <si>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</si>
  <si>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</si>
  <si>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</si>
  <si>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</si>
  <si>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</si>
  <si>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</si>
  <si>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</si>
  <si>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</si>
  <si>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</si>
  <si>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</si>
  <si>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</si>
  <si>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</si>
  <si>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</si>
  <si>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</si>
  <si>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</si>
  <si>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</si>
  <si>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</si>
  <si>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</si>
  <si>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</si>
  <si>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</si>
  <si>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</si>
  <si>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</si>
  <si>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</si>
  <si>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</si>
  <si>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</si>
  <si>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</si>
  <si>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</si>
  <si>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</si>
  <si>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</si>
  <si>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</si>
  <si>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</si>
  <si>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</si>
  <si>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</si>
  <si>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</si>
  <si>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</si>
  <si>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</si>
  <si>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</si>
  <si>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</si>
  <si>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</si>
  <si>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</si>
  <si>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</si>
  <si>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</si>
  <si>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</si>
  <si>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</si>
  <si>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</si>
  <si>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</si>
  <si>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</si>
  <si>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</si>
  <si>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</si>
  <si>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</si>
  <si>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</si>
  <si>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</si>
  <si>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</si>
  <si>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</si>
  <si>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</si>
  <si>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</si>
  <si>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</si>
  <si>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</si>
  <si>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</si>
  <si>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</si>
  <si>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</si>
  <si>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</si>
  <si>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</si>
  <si>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</si>
  <si>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</si>
  <si>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</si>
  <si>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</si>
  <si>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</si>
  <si>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</si>
  <si>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</si>
  <si>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</si>
  <si>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</si>
  <si>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</si>
  <si>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</si>
  <si>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</si>
  <si>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</si>
  <si>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</si>
  <si>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</si>
  <si>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</si>
  <si>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</si>
  <si>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</si>
  <si>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</si>
  <si>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</si>
  <si>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</si>
  <si>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</si>
  <si>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</si>
  <si>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</si>
  <si>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</si>
  <si>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</si>
  <si>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</si>
  <si>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</si>
  <si>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</si>
  <si>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</si>
  <si>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</si>
  <si>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</si>
  <si>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</si>
  <si>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</si>
  <si>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</si>
  <si>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</si>
  <si>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</si>
  <si>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</si>
  <si>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</si>
  <si>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</si>
  <si>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</si>
  <si>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</si>
  <si>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</si>
  <si>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</si>
  <si>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</si>
  <si>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</si>
  <si>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</si>
  <si>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</si>
  <si>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</si>
  <si>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</si>
  <si>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</si>
  <si>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</si>
  <si>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</si>
  <si>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</si>
  <si>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</si>
  <si>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</si>
  <si>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</si>
  <si>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</si>
  <si>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</si>
  <si>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</si>
  <si>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</si>
  <si>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</si>
  <si>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</si>
  <si>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</si>
  <si>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</si>
  <si>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</si>
  <si>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</si>
  <si>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</si>
  <si>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</si>
  <si>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</si>
  <si>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</si>
  <si>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</si>
  <si>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</si>
  <si>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</si>
  <si>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</si>
  <si>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</si>
  <si>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</si>
  <si>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</si>
  <si>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</si>
  <si>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</si>
  <si>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</si>
  <si>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</si>
  <si>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</si>
  <si>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</si>
  <si>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</si>
  <si>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</si>
  <si>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</si>
  <si>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</si>
  <si>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</si>
  <si>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</si>
  <si>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</si>
  <si>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</si>
  <si>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</si>
  <si>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</si>
  <si>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</si>
  <si>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</si>
  <si>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</si>
  <si>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</si>
  <si>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</si>
  <si>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</si>
  <si>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</si>
  <si>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</si>
  <si>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</si>
  <si>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</si>
  <si>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</si>
  <si>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</si>
  <si>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</si>
  <si>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</si>
  <si>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</si>
  <si>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</si>
  <si>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</si>
  <si>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</si>
  <si>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</si>
  <si>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</si>
  <si>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</si>
  <si>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</si>
  <si>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</si>
  <si>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</si>
  <si>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</si>
  <si>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</si>
  <si>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</si>
  <si>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</si>
  <si>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</si>
  <si>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</si>
  <si>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</si>
  <si>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</si>
  <si>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</si>
  <si>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</si>
  <si>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</si>
  <si>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</si>
  <si>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</si>
  <si>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</si>
  <si>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</si>
  <si>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</si>
  <si>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</si>
  <si>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</si>
  <si>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</si>
  <si>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</si>
  <si>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</si>
  <si>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</si>
  <si>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</si>
  <si>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</si>
  <si>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</si>
  <si>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</si>
  <si>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</si>
  <si>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</si>
  <si>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</si>
  <si>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</si>
  <si>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</si>
  <si>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</si>
  <si>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</si>
  <si>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</si>
  <si>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</si>
  <si>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</si>
  <si>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</si>
  <si>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</si>
  <si>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</si>
  <si>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</si>
  <si>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</si>
  <si>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</si>
  <si>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</si>
  <si>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</si>
  <si>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</si>
  <si>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</si>
  <si>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</si>
  <si>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</si>
  <si>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</si>
  <si>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</si>
  <si>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</si>
  <si>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</si>
  <si>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</si>
  <si>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</si>
  <si>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</si>
  <si>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</si>
  <si>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</si>
  <si>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</si>
  <si>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</si>
  <si>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</si>
  <si>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</si>
  <si>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</si>
  <si>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</si>
  <si>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</si>
  <si>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</si>
  <si>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</si>
  <si>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</si>
  <si>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</si>
  <si>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</si>
  <si>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</si>
  <si>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</si>
  <si>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</si>
  <si>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</si>
  <si>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</si>
  <si>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</si>
  <si>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</si>
  <si>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</si>
  <si>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</si>
  <si>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</si>
  <si>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</si>
  <si>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</si>
  <si>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</si>
  <si>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</si>
  <si>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</si>
  <si>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</si>
  <si>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</si>
  <si>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</si>
  <si>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</si>
  <si>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</si>
  <si>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</si>
  <si>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</si>
  <si>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</si>
  <si>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</si>
  <si>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</si>
  <si>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</si>
  <si>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</si>
  <si>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</si>
  <si>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</si>
  <si>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</si>
  <si>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</si>
  <si>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</si>
  <si>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</si>
  <si>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</si>
  <si>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</si>
  <si>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</si>
  <si>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</si>
  <si>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</si>
  <si>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</si>
  <si>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</si>
  <si>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</si>
  <si>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</si>
  <si>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</si>
  <si>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</si>
  <si>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</si>
  <si>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</si>
  <si>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</si>
  <si>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</si>
  <si>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</si>
  <si>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</si>
  <si>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</si>
  <si>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</si>
  <si>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</si>
  <si>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</si>
  <si>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</si>
  <si>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</si>
  <si>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</si>
  <si>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</si>
  <si>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</si>
  <si>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</si>
  <si>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</si>
  <si>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</si>
  <si>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</si>
  <si>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</si>
  <si>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</si>
  <si>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</si>
  <si>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</si>
  <si>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</si>
  <si>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</si>
  <si>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</si>
  <si>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</si>
  <si>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</si>
  <si>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</si>
  <si>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</si>
  <si>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</si>
  <si>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</si>
  <si>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</si>
  <si>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</si>
  <si>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</si>
  <si>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</si>
  <si>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</si>
  <si>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</si>
  <si>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</si>
  <si>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</si>
  <si>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</si>
  <si>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</si>
  <si>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</si>
  <si>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</si>
  <si>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</si>
  <si>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</si>
  <si>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</si>
  <si>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</si>
  <si>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</si>
  <si>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</si>
  <si>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</si>
  <si>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</si>
  <si>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</si>
  <si>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</si>
  <si>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</si>
  <si>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</si>
  <si>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</si>
  <si>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</si>
  <si>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</si>
  <si>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</si>
  <si>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</si>
  <si>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</si>
  <si>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</si>
  <si>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</si>
  <si>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</si>
  <si>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</si>
  <si>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</si>
  <si>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</si>
  <si>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</si>
  <si>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</si>
  <si>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</si>
  <si>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</si>
  <si>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</si>
  <si>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</si>
  <si>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</si>
  <si>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</si>
  <si>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</si>
  <si>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</si>
  <si>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</si>
  <si>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</si>
  <si>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</si>
  <si>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</si>
  <si>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</si>
  <si>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</si>
  <si>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</si>
  <si>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</si>
  <si>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</si>
  <si>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</si>
  <si>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</si>
  <si>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</si>
  <si>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</si>
  <si>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</si>
  <si>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</si>
  <si>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</si>
  <si>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</si>
  <si>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</si>
  <si>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</si>
  <si>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</si>
  <si>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</si>
  <si>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</si>
  <si>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</si>
  <si>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</si>
  <si>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</si>
  <si>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</si>
  <si>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</si>
  <si>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</si>
  <si>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</si>
  <si>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</si>
  <si>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</si>
  <si>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</si>
  <si>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</si>
  <si>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</si>
  <si>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</si>
  <si>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</si>
  <si>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</si>
  <si>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</si>
  <si>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</si>
  <si>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</si>
  <si>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</si>
  <si>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</si>
  <si>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</si>
  <si>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</si>
  <si>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</si>
  <si>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</si>
  <si>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</si>
  <si>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</si>
  <si>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</si>
  <si>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</si>
  <si>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</si>
  <si>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</si>
  <si>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</si>
  <si>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</si>
  <si>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</si>
  <si>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</si>
  <si>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</si>
  <si>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</si>
  <si>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</si>
  <si>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</si>
  <si>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</si>
  <si>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</si>
  <si>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</si>
  <si>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</si>
  <si>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</si>
  <si>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</si>
  <si>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</si>
  <si>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</si>
  <si>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</si>
  <si>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</si>
  <si>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</si>
  <si>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</si>
  <si>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</si>
  <si>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</si>
  <si>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</si>
  <si>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</si>
  <si>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</si>
  <si>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</si>
  <si>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</si>
  <si>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</si>
  <si>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</si>
  <si>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</si>
  <si>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</si>
  <si>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</si>
  <si>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</si>
  <si>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</si>
  <si>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</si>
  <si>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</si>
  <si>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</si>
  <si>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</si>
  <si>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</si>
  <si>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</si>
  <si>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</si>
  <si>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</si>
  <si>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</si>
  <si>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</si>
  <si>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</si>
  <si>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</si>
  <si>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</si>
  <si>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</si>
  <si>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</si>
  <si>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</si>
  <si>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</si>
  <si>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</si>
  <si>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</si>
  <si>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</si>
  <si>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</si>
  <si>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</si>
  <si>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</si>
  <si>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</si>
  <si>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</si>
  <si>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</si>
  <si>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</si>
  <si>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</si>
  <si>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</si>
  <si>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</si>
  <si>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</si>
  <si>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</si>
  <si>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</si>
  <si>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</si>
  <si>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</si>
  <si>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</si>
  <si>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</si>
  <si>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</si>
  <si>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</si>
  <si>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</si>
  <si>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</si>
  <si>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</si>
  <si>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</si>
  <si>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</si>
  <si>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</si>
  <si>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</si>
  <si>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</si>
  <si>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</si>
  <si>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</si>
  <si>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</si>
  <si>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</si>
  <si>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</si>
  <si>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</si>
  <si>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</si>
  <si>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</si>
  <si>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</si>
  <si>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</si>
  <si>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</si>
  <si>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</si>
  <si>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</si>
  <si>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</si>
  <si>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</si>
  <si>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</si>
  <si>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</si>
  <si>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</si>
  <si>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</si>
  <si>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</si>
  <si>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</si>
  <si>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</si>
  <si>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</si>
  <si>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</si>
  <si>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</si>
  <si>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</si>
  <si>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</si>
  <si>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</si>
  <si>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</si>
  <si>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</si>
  <si>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</si>
  <si>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</si>
  <si>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</si>
  <si>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</si>
  <si>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</si>
  <si>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</si>
  <si>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</si>
  <si>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</si>
  <si>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</si>
  <si>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</si>
  <si>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</si>
  <si>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</si>
  <si>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</si>
  <si>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</si>
  <si>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</si>
  <si>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</si>
  <si>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</si>
  <si>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</si>
  <si>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</si>
  <si>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</si>
  <si>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</si>
  <si>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</si>
  <si>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</si>
  <si>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</si>
  <si>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</si>
  <si>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</si>
  <si>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</si>
  <si>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</si>
  <si>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</si>
  <si>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</si>
  <si>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</si>
  <si>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</si>
  <si>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</si>
  <si>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</si>
  <si>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</si>
  <si>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</si>
  <si>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</si>
  <si>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</si>
  <si>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</si>
  <si>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</si>
  <si>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</si>
  <si>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</si>
  <si>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</si>
  <si>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</si>
  <si>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</si>
  <si>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</si>
  <si>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</si>
  <si>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</si>
  <si>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</si>
  <si>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</si>
  <si>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</si>
  <si>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</si>
  <si>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</si>
  <si>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</si>
  <si>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</si>
  <si>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</si>
  <si>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</si>
  <si>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</si>
  <si>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</si>
  <si>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</si>
  <si>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</si>
  <si>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</si>
  <si>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</si>
  <si>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</si>
  <si>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</si>
  <si>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</si>
  <si>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</si>
  <si>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</si>
  <si>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</si>
  <si>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</si>
  <si>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</si>
  <si>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</si>
  <si>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</si>
  <si>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</si>
  <si>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</si>
  <si>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</si>
  <si>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</si>
  <si>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</si>
  <si>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</si>
  <si>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</si>
  <si>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</si>
  <si>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</si>
  <si>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</si>
  <si>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</si>
  <si>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</si>
  <si>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</si>
  <si>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</si>
  <si>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</si>
  <si>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</si>
  <si>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</si>
  <si>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</si>
  <si>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</si>
  <si>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</si>
  <si>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</si>
  <si>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</si>
  <si>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</si>
  <si>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</si>
  <si>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</si>
  <si>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</si>
  <si>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</si>
  <si>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</si>
  <si>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</si>
  <si>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</si>
  <si>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</si>
  <si>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</si>
  <si>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</si>
  <si>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</si>
  <si>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</si>
  <si>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</si>
  <si>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</si>
  <si>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</si>
  <si>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</si>
  <si>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</si>
  <si>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</si>
  <si>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</si>
  <si>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</si>
  <si>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</si>
  <si>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</si>
  <si>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</si>
  <si>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</si>
  <si>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</si>
  <si>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</si>
  <si>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</si>
  <si>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</si>
  <si>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</si>
  <si>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</si>
  <si>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</si>
  <si>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</si>
  <si>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</si>
  <si>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</si>
  <si>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</si>
  <si>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</si>
  <si>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</si>
  <si>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</si>
  <si>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</si>
  <si>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</si>
  <si>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</si>
  <si>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</si>
  <si>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</si>
  <si>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</si>
  <si>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</si>
  <si>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</si>
  <si>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</si>
  <si>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</si>
  <si>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</si>
  <si>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</si>
  <si>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</si>
  <si>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</si>
  <si>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</si>
  <si>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</si>
  <si>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</si>
  <si>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</si>
  <si>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</si>
  <si>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</si>
  <si>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</si>
  <si>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</si>
  <si>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</si>
  <si>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</si>
  <si>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</si>
  <si>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</si>
  <si>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</si>
  <si>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</si>
  <si>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</si>
  <si>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</si>
  <si>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</si>
  <si>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</si>
  <si>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</si>
  <si>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</si>
  <si>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</si>
  <si>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</si>
  <si>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</si>
  <si>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</si>
  <si>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</si>
  <si>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</si>
  <si>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</si>
  <si>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</si>
  <si>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</si>
  <si>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</si>
  <si>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</si>
  <si>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</si>
  <si>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</si>
  <si>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</si>
  <si>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</si>
  <si>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</si>
  <si>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</si>
  <si>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</si>
  <si>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</si>
  <si>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</si>
  <si>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</si>
  <si>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</si>
  <si>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</si>
  <si>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</si>
  <si>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</si>
  <si>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</si>
  <si>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</si>
  <si>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</si>
  <si>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</si>
  <si>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</si>
  <si>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</si>
  <si>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</si>
  <si>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</si>
  <si>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</si>
  <si>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</si>
  <si>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</si>
  <si>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</si>
  <si>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</si>
  <si>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</si>
  <si>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</si>
  <si>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</si>
  <si>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</si>
  <si>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</si>
  <si>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</si>
  <si>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</si>
  <si>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</si>
  <si>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</si>
  <si>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</si>
  <si>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</si>
  <si>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</si>
  <si>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</si>
  <si>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</si>
  <si>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</si>
  <si>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</si>
  <si>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</si>
  <si>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</si>
  <si>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</si>
  <si>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</si>
  <si>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</si>
  <si>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</si>
  <si>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</si>
  <si>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</si>
  <si>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</si>
  <si>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</si>
  <si>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</si>
  <si>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</si>
  <si>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</si>
  <si>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</si>
  <si>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</si>
  <si>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</si>
  <si>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</si>
  <si>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</si>
  <si>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</si>
  <si>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</si>
  <si>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</si>
  <si>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</si>
  <si>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</si>
  <si>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</si>
  <si>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</si>
  <si>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</si>
  <si>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</si>
  <si>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</si>
  <si>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</si>
  <si>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</si>
  <si>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</si>
  <si>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</si>
  <si>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</si>
  <si>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</si>
  <si>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</si>
  <si>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</si>
  <si>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</si>
  <si>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</si>
  <si>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</si>
  <si>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</si>
  <si>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</si>
  <si>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</si>
  <si>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</si>
  <si>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</si>
  <si>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</si>
  <si>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</si>
  <si>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</si>
  <si>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</si>
  <si>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</si>
  <si>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</si>
  <si>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</si>
  <si>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</si>
  <si>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</si>
  <si>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</si>
  <si>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</si>
  <si>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</si>
  <si>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</si>
  <si>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</si>
  <si>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</si>
  <si>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</si>
  <si>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</si>
  <si>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</si>
  <si>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</si>
  <si>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</si>
  <si>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</si>
  <si>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</si>
  <si>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</si>
  <si>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</si>
  <si>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</si>
  <si>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</si>
  <si>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</si>
  <si>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</si>
  <si>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</si>
  <si>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</si>
  <si>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</si>
  <si>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</si>
  <si>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</si>
  <si>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</si>
  <si>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</si>
  <si>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</si>
  <si>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</si>
  <si>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</si>
  <si>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</si>
  <si>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</si>
  <si>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</si>
  <si>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</si>
  <si>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</si>
  <si>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</si>
  <si>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</si>
  <si>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</si>
  <si>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</si>
  <si>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</si>
  <si>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</si>
  <si>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</si>
  <si>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</si>
  <si>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</si>
  <si>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</si>
  <si>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</si>
  <si>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</si>
  <si>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</si>
  <si>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</si>
  <si>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</si>
  <si>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</si>
  <si>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</si>
  <si>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</si>
  <si>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</si>
  <si>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</si>
  <si>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</si>
  <si>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</si>
  <si>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</si>
  <si>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</si>
  <si>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</si>
  <si>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</si>
  <si>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</si>
  <si>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</si>
  <si>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</si>
  <si>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</si>
  <si>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</si>
  <si>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</si>
  <si>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</si>
  <si>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</si>
  <si>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</si>
  <si>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</si>
  <si>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</si>
  <si>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</si>
  <si>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</si>
  <si>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</si>
  <si>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</si>
  <si>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</si>
  <si>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</si>
  <si>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</si>
  <si>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</si>
  <si>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</si>
  <si>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</si>
  <si>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</si>
  <si>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</si>
  <si>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</si>
  <si>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</si>
  <si>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</si>
  <si>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</si>
  <si>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</si>
  <si>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</si>
  <si>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</si>
  <si>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</si>
  <si>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</si>
  <si>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</si>
  <si>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</si>
  <si>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</si>
  <si>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</si>
  <si>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</si>
  <si>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</si>
  <si>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</si>
  <si>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</si>
  <si>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</si>
  <si>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</si>
  <si>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</si>
  <si>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</si>
  <si>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</si>
  <si>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</si>
  <si>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</si>
  <si>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</si>
  <si>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</si>
  <si>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</si>
  <si>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</si>
  <si>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</si>
  <si>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</si>
  <si>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</si>
  <si>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</si>
  <si>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</si>
  <si>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</si>
  <si>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</si>
  <si>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</si>
  <si>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</si>
  <si>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</si>
  <si>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</si>
  <si>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</si>
  <si>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</si>
  <si>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</si>
  <si>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</si>
  <si>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</si>
  <si>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</si>
  <si>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</si>
  <si>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</si>
  <si>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</si>
  <si>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</si>
  <si>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</si>
  <si>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</si>
  <si>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</si>
  <si>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</si>
  <si>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</si>
  <si>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</si>
  <si>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</si>
  <si>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</si>
  <si>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</si>
  <si>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</si>
  <si>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</si>
  <si>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</si>
  <si>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</si>
  <si>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</si>
  <si>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</si>
  <si>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</si>
  <si>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</si>
  <si>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</si>
  <si>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</si>
  <si>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</si>
  <si>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</si>
  <si>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</si>
  <si>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</si>
  <si>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</si>
  <si>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</si>
  <si>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</si>
  <si>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</si>
  <si>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</si>
  <si>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</si>
  <si>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</si>
  <si>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</si>
  <si>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</si>
  <si>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</si>
  <si>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</si>
  <si>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</si>
  <si>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</si>
  <si>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</si>
  <si>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</si>
  <si>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</si>
  <si>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</si>
  <si>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</si>
  <si>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</si>
  <si>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</si>
  <si>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</si>
  <si>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</si>
  <si>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</si>
  <si>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</si>
  <si>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</si>
  <si>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</si>
  <si>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</si>
  <si>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</si>
  <si>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</si>
  <si>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</si>
  <si>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</si>
  <si>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</si>
  <si>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</si>
  <si>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</si>
  <si>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</si>
  <si>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</si>
  <si>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</si>
  <si>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</si>
  <si>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</si>
  <si>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</si>
  <si>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</si>
  <si>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</si>
  <si>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</si>
  <si>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</si>
  <si>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</si>
  <si>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</si>
  <si>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</si>
  <si>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</si>
  <si>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</si>
  <si>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</si>
  <si>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</si>
  <si>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</si>
  <si>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</si>
  <si>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</si>
  <si>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</si>
  <si>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</si>
  <si>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</si>
  <si>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</si>
  <si>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</si>
  <si>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</si>
  <si>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</si>
  <si>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</si>
  <si>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</si>
  <si>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</si>
  <si>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</si>
  <si>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</si>
  <si>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</si>
  <si>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</si>
  <si>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</si>
  <si>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</si>
  <si>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</si>
  <si>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</si>
  <si>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</si>
  <si>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</si>
  <si>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</si>
  <si>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</si>
  <si>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</si>
  <si>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</si>
  <si>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</si>
  <si>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</si>
  <si>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</si>
  <si>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</si>
  <si>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</si>
  <si>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</si>
  <si>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</si>
  <si>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</si>
  <si>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</si>
  <si>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</si>
  <si>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</si>
  <si>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</si>
  <si>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</si>
  <si>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</si>
  <si>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</si>
  <si>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</si>
  <si>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</si>
  <si>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</si>
  <si>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</si>
  <si>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</si>
  <si>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</si>
  <si>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</si>
  <si>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</si>
  <si>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</si>
  <si>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</si>
  <si>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</si>
  <si>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</si>
  <si>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</si>
  <si>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</si>
  <si>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</si>
  <si>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</si>
  <si>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</si>
  <si>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</si>
  <si>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</si>
  <si>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</si>
  <si>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</si>
  <si>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</si>
  <si>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</si>
  <si>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</si>
  <si>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</si>
  <si>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</si>
  <si>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</si>
  <si>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</si>
  <si>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</si>
  <si>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</si>
  <si>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</si>
  <si>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</si>
  <si>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</si>
  <si>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</si>
  <si>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</si>
  <si>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</si>
  <si>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</si>
  <si>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</si>
  <si>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</si>
  <si>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</si>
  <si>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</si>
  <si>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</si>
  <si>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</si>
  <si>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</si>
  <si>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</si>
  <si>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</si>
  <si>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</si>
  <si>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</si>
  <si>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</si>
  <si>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</si>
  <si>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</si>
  <si>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</si>
  <si>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</si>
  <si>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</si>
  <si>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</si>
  <si>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</si>
  <si>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</si>
  <si>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</si>
  <si>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</si>
  <si>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</si>
  <si>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</si>
  <si>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</si>
  <si>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</si>
  <si>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</si>
  <si>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</si>
  <si>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</si>
  <si>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</si>
  <si>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</si>
  <si>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</si>
  <si>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</si>
  <si>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</si>
  <si>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</si>
  <si>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</si>
  <si>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</si>
  <si>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</si>
  <si>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</si>
  <si>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</si>
  <si>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</si>
  <si>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</si>
  <si>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</si>
  <si>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</si>
  <si>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</si>
  <si>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</si>
  <si>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</si>
  <si>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</si>
  <si>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</si>
  <si>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</si>
  <si>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</si>
  <si>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</si>
  <si>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</si>
  <si>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</si>
  <si>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</si>
  <si>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</si>
  <si>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</si>
  <si>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</si>
  <si>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</si>
  <si>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</si>
  <si>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</si>
  <si>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</si>
  <si>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</si>
  <si>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</si>
  <si>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</si>
  <si>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</si>
  <si>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</si>
  <si>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</si>
  <si>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</si>
  <si>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</si>
  <si>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</si>
  <si>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</si>
  <si>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</si>
  <si>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</si>
  <si>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</si>
  <si>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</si>
  <si>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</si>
  <si>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</si>
  <si>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</si>
  <si>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</si>
  <si>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</si>
  <si>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</si>
  <si>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</si>
  <si>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</si>
  <si>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</si>
  <si>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</si>
  <si>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</si>
  <si>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</si>
  <si>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</si>
  <si>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</si>
  <si>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</si>
  <si>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</si>
  <si>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</si>
  <si>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</si>
  <si>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</si>
  <si>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</si>
  <si>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</si>
  <si>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</si>
  <si>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</si>
  <si>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</si>
  <si>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</si>
  <si>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</si>
  <si>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</si>
  <si>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</si>
  <si>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</si>
  <si>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</si>
  <si>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</si>
  <si>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</si>
  <si>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</si>
  <si>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</si>
  <si>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</si>
  <si>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</si>
  <si>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</si>
  <si>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</si>
  <si>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</si>
  <si>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</si>
  <si>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</si>
  <si>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</si>
  <si>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</si>
  <si>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</si>
  <si>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</si>
  <si>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</si>
  <si>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</si>
  <si>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</si>
  <si>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</si>
  <si>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</si>
  <si>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</si>
  <si>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</si>
  <si>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</si>
  <si>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</si>
  <si>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</si>
  <si>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</si>
  <si>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</si>
  <si>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</si>
  <si>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</si>
  <si>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</si>
  <si>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</si>
  <si>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</si>
  <si>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</si>
  <si>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</si>
  <si>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</si>
  <si>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</si>
  <si>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</si>
  <si>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</si>
  <si>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</si>
  <si>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</si>
  <si>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</si>
  <si>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</si>
  <si>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</si>
  <si>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</si>
  <si>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</si>
  <si>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</si>
  <si>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</si>
  <si>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</si>
  <si>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</si>
  <si>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</si>
  <si>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</si>
  <si>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</si>
  <si>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</si>
  <si>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</si>
  <si>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</si>
  <si>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</si>
  <si>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</si>
  <si>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</si>
  <si>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</si>
  <si>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</si>
  <si>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</si>
  <si>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</si>
  <si>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</si>
  <si>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</si>
  <si>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</si>
  <si>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</si>
  <si>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</si>
  <si>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</si>
  <si>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</si>
  <si>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</si>
  <si>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</si>
  <si>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</si>
  <si>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</si>
  <si>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</si>
  <si>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</si>
  <si>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</si>
  <si>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</si>
  <si>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</si>
  <si>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</si>
  <si>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</si>
  <si>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</si>
  <si>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</si>
  <si>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</si>
  <si>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</si>
  <si>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</si>
  <si>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</si>
  <si>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</si>
  <si>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</si>
  <si>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</si>
  <si>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</si>
  <si>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</si>
  <si>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</si>
  <si>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</si>
  <si>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</si>
  <si>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</si>
  <si>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</si>
  <si>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</si>
  <si>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</si>
  <si>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</si>
  <si>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</si>
  <si>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</si>
  <si>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</si>
  <si>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</si>
  <si>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</si>
  <si>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</si>
  <si>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</si>
  <si>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</si>
  <si>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</si>
  <si>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</si>
  <si>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</si>
  <si>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</si>
  <si>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</si>
  <si>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</si>
  <si>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</si>
  <si>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</si>
  <si>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</si>
  <si>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</si>
  <si>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</si>
  <si>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</si>
  <si>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</si>
  <si>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</si>
  <si>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</si>
  <si>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</si>
  <si>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</si>
  <si>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</si>
  <si>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</si>
  <si>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</si>
  <si>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</si>
  <si>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</si>
  <si>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</si>
  <si>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</si>
  <si>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</si>
  <si>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</si>
  <si>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</si>
  <si>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</si>
  <si>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</si>
  <si>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</si>
  <si>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</si>
  <si>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</si>
  <si>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</si>
  <si>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</si>
  <si>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</si>
  <si>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</si>
  <si>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</si>
  <si>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</si>
  <si>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</si>
  <si>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</si>
  <si>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</si>
  <si>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</si>
  <si>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</si>
  <si>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</si>
  <si>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</si>
  <si>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</si>
  <si>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</si>
  <si>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</si>
  <si>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</si>
  <si>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</si>
  <si>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</si>
  <si>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</si>
  <si>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</si>
  <si>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</si>
  <si>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</si>
  <si>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</si>
  <si>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</si>
  <si>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</si>
  <si>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</si>
  <si>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</si>
  <si>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</si>
  <si>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</si>
  <si>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</si>
  <si>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</si>
  <si>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</si>
  <si>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</si>
  <si>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</si>
  <si>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</si>
  <si>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</si>
  <si>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</si>
  <si>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</si>
  <si>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</si>
  <si>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</si>
  <si>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</si>
  <si>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</si>
  <si>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</si>
  <si>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</si>
  <si>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</si>
  <si>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</si>
  <si>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</si>
  <si>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</si>
  <si>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</si>
  <si>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</si>
  <si>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</si>
  <si>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</si>
  <si>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</si>
  <si>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</si>
  <si>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</si>
  <si>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</si>
  <si>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</si>
  <si>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</si>
  <si>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</si>
  <si>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</si>
  <si>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</si>
  <si>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</si>
  <si>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</si>
  <si>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</si>
  <si>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</si>
  <si>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</si>
  <si>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</si>
  <si>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</si>
  <si>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</si>
  <si>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</si>
  <si>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</si>
  <si>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</si>
  <si>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</si>
  <si>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</si>
  <si>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</si>
  <si>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</si>
  <si>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</si>
  <si>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</si>
  <si>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</si>
  <si>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</si>
  <si>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</si>
  <si>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</si>
  <si>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</si>
  <si>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</si>
  <si>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</si>
  <si>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</si>
  <si>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</si>
  <si>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</si>
  <si>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</si>
  <si>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</si>
  <si>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</si>
  <si>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</si>
  <si>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</si>
  <si>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</si>
  <si>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</si>
  <si>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</si>
  <si>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</si>
  <si>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</si>
  <si>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</si>
  <si>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</si>
  <si>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</si>
  <si>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</si>
  <si>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</si>
  <si>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</si>
  <si>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</si>
  <si>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</si>
  <si>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</si>
  <si>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</si>
  <si>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</si>
  <si>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</si>
  <si>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</si>
  <si>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</si>
  <si>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</si>
  <si>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</si>
  <si>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</si>
  <si>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</si>
  <si>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</si>
  <si>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</si>
  <si>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</si>
  <si>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</si>
  <si>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</si>
  <si>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</si>
  <si>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</si>
  <si>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</si>
  <si>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</si>
  <si>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</si>
  <si>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</si>
  <si>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</si>
  <si>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</si>
  <si>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</si>
  <si>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</si>
  <si>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</si>
  <si>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</si>
  <si>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</si>
  <si>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</si>
  <si>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</si>
  <si>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</si>
  <si>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</si>
  <si>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</si>
  <si>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</si>
  <si>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</si>
  <si>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</si>
  <si>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</si>
  <si>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</si>
  <si>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</si>
  <si>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</si>
  <si>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</si>
  <si>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</si>
  <si>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</si>
  <si>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</si>
  <si>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</si>
  <si>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</si>
  <si>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</si>
  <si>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</si>
  <si>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</si>
  <si>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</si>
  <si>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</si>
  <si>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</si>
  <si>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</si>
  <si>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</si>
  <si>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</si>
  <si>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</si>
  <si>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</si>
  <si>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</si>
  <si>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</si>
  <si>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</si>
  <si>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</si>
  <si>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</si>
  <si>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</si>
  <si>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</si>
  <si>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</si>
  <si>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</si>
  <si>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</si>
  <si>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</si>
  <si>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</si>
  <si>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</si>
  <si>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</si>
  <si>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</si>
  <si>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</si>
  <si>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</si>
  <si>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</si>
  <si>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</si>
  <si>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</si>
  <si>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</si>
  <si>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</si>
  <si>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</si>
  <si>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</si>
  <si>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</si>
  <si>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</si>
  <si>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</si>
  <si>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</si>
  <si>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</si>
  <si>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</si>
  <si>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</si>
  <si>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</si>
  <si>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</si>
  <si>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</si>
  <si>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</si>
  <si>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</si>
  <si>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</si>
  <si>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</si>
  <si>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</si>
  <si>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</si>
  <si>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</si>
  <si>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</si>
  <si>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</si>
  <si>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</si>
  <si>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</si>
  <si>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</si>
  <si>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</si>
  <si>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</si>
  <si>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</si>
  <si>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</si>
  <si>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</si>
  <si>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</si>
  <si>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</si>
  <si>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</si>
  <si>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</si>
  <si>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</si>
  <si>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</si>
  <si>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</si>
  <si>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</si>
  <si>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</si>
  <si>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</si>
  <si>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</si>
  <si>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</si>
  <si>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</si>
  <si>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</si>
  <si>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</si>
  <si>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</si>
  <si>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</si>
  <si>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</si>
  <si>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</si>
  <si>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</si>
  <si>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</si>
  <si>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</si>
  <si>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</si>
  <si>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</si>
  <si>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</si>
  <si>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</si>
  <si>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</si>
  <si>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</si>
  <si>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</si>
  <si>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</si>
  <si>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</si>
  <si>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</si>
  <si>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</si>
  <si>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</si>
  <si>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</si>
  <si>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</si>
  <si>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</si>
  <si>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</si>
  <si>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</si>
  <si>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</si>
  <si>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</si>
  <si>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</si>
  <si>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</si>
  <si>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</si>
  <si>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</si>
  <si>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</si>
  <si>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</si>
  <si>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</si>
  <si>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</si>
  <si>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</si>
  <si>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</si>
  <si>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</si>
  <si>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</si>
  <si>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</si>
  <si>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</si>
  <si>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</si>
  <si>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</si>
  <si>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</si>
  <si>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</si>
  <si>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</si>
  <si>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</si>
  <si>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</si>
  <si>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</si>
  <si>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</si>
  <si>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</si>
  <si>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</si>
  <si>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</si>
  <si>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</si>
  <si>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</si>
  <si>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</si>
  <si>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</si>
  <si>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</si>
  <si>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</si>
  <si>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</si>
  <si>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</si>
  <si>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</si>
  <si>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</si>
  <si>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</si>
  <si>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</si>
  <si>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</si>
  <si>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</si>
  <si>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</si>
  <si>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</si>
  <si>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</si>
  <si>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</si>
  <si>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</si>
  <si>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</si>
  <si>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</si>
  <si>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</si>
  <si>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</si>
  <si>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</si>
  <si>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</si>
  <si>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</si>
  <si>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</si>
  <si>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</si>
  <si>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</si>
  <si>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</si>
  <si>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</si>
  <si>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</si>
  <si>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</si>
  <si>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</si>
  <si>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</si>
  <si>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</si>
  <si>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</si>
  <si>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</si>
  <si>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</si>
  <si>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</si>
  <si>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</si>
  <si>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</si>
  <si>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</si>
  <si>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</si>
  <si>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</si>
  <si>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</si>
  <si>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</si>
  <si>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</si>
  <si>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</si>
  <si>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</si>
  <si>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</si>
  <si>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</si>
  <si>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</si>
  <si>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</si>
  <si>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</si>
  <si>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</si>
  <si>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</si>
  <si>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</si>
  <si>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</si>
  <si>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</si>
  <si>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</si>
  <si>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</si>
  <si>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</si>
  <si>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</si>
  <si>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</si>
  <si>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</si>
  <si>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</si>
  <si>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</si>
  <si>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</si>
  <si>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</si>
  <si>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</si>
  <si>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</si>
  <si>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</si>
  <si>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</si>
  <si>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</si>
  <si>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</si>
  <si>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</si>
  <si>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</si>
  <si>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</si>
  <si>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</si>
  <si>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</si>
  <si>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</si>
  <si>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</si>
  <si>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</si>
  <si>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</si>
  <si>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</si>
  <si>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</si>
  <si>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</si>
  <si>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</si>
  <si>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</si>
  <si>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</si>
  <si>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</si>
  <si>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</si>
  <si>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</si>
  <si>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</si>
  <si>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</si>
  <si>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</si>
  <si>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</si>
  <si>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</si>
  <si>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</si>
  <si>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</si>
  <si>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</si>
  <si>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</si>
  <si>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</si>
  <si>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</si>
  <si>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</si>
  <si>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</si>
  <si>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</si>
  <si>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</si>
  <si>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</si>
  <si>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</si>
  <si>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</si>
  <si>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</si>
  <si>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</si>
  <si>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</si>
  <si>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</si>
  <si>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</si>
  <si>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</si>
  <si>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</si>
  <si>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</si>
  <si>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</si>
  <si>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</si>
  <si>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</si>
  <si>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</si>
  <si>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</si>
  <si>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</si>
  <si>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</si>
  <si>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</si>
  <si>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</si>
  <si>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</si>
  <si>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</si>
  <si>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</si>
  <si>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</si>
  <si>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</si>
  <si>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</si>
  <si>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</si>
  <si>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</si>
  <si>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</si>
  <si>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</si>
  <si>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</si>
  <si>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</si>
  <si>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</si>
  <si>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</si>
  <si>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</si>
  <si>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</si>
  <si>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</si>
  <si>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</si>
  <si>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</si>
  <si>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</si>
  <si>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</si>
  <si>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</si>
  <si>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</si>
  <si>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</si>
  <si>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</si>
  <si>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</si>
  <si>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</si>
  <si>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</si>
  <si>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</si>
  <si>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</si>
  <si>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</si>
  <si>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</si>
  <si>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</si>
  <si>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</si>
  <si>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</si>
  <si>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</si>
  <si>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</si>
  <si>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</si>
  <si>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</si>
  <si>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</si>
  <si>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</si>
  <si>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</si>
  <si>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</si>
  <si>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</si>
  <si>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</si>
  <si>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</si>
  <si>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</si>
  <si>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</si>
  <si>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</si>
  <si>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</si>
  <si>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</si>
  <si>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</si>
  <si>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</si>
  <si>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</si>
  <si>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</si>
  <si>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</si>
  <si>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</si>
  <si>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</si>
  <si>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</si>
  <si>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</si>
  <si>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</si>
  <si>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</si>
  <si>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</si>
  <si>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</si>
  <si>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</si>
  <si>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</si>
  <si>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</si>
  <si>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</si>
  <si>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</si>
  <si>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</si>
  <si>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</si>
  <si>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</si>
  <si>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</si>
  <si>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</si>
  <si>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</si>
  <si>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</si>
  <si>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</si>
  <si>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</si>
  <si>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</si>
  <si>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</si>
  <si>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</si>
  <si>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</si>
  <si>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</si>
  <si>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</si>
  <si>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</si>
  <si>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</si>
  <si>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</si>
  <si>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</si>
  <si>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</si>
  <si>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</si>
  <si>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</si>
  <si>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</si>
  <si>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</si>
  <si>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</si>
  <si>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</si>
  <si>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</si>
  <si>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</si>
  <si>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</si>
  <si>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</si>
  <si>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</si>
  <si>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</si>
  <si>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</si>
  <si>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</si>
  <si>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</si>
  <si>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</si>
  <si>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</si>
  <si>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</si>
  <si>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</si>
  <si>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</si>
  <si>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</si>
  <si>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</si>
  <si>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</si>
  <si>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</si>
  <si>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</si>
  <si>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</si>
  <si>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</si>
  <si>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</si>
  <si>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</si>
  <si>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</si>
  <si>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</si>
  <si>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</si>
  <si>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</si>
  <si>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</si>
  <si>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</si>
  <si>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</si>
  <si>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</si>
  <si>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</si>
  <si>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</si>
  <si>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</si>
  <si>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</si>
  <si>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</si>
  <si>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</si>
  <si>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</si>
  <si>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</si>
  <si>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</si>
  <si>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</si>
  <si>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</si>
  <si>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</si>
  <si>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</si>
  <si>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</si>
  <si>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</si>
  <si>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</si>
  <si>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</si>
  <si>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</si>
  <si>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</si>
  <si>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</si>
  <si>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</si>
  <si>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</si>
  <si>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</si>
  <si>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</si>
  <si>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</si>
  <si>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</si>
  <si>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</si>
  <si>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</si>
  <si>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</si>
  <si>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</si>
  <si>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</si>
  <si>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</si>
  <si>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</si>
  <si>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</si>
  <si>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</si>
  <si>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</si>
  <si>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</si>
  <si>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</si>
  <si>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</si>
  <si>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</si>
  <si>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</si>
  <si>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</si>
  <si>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</si>
  <si>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</si>
  <si>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</si>
  <si>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</si>
  <si>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</si>
  <si>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</si>
  <si>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</si>
  <si>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</si>
  <si>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</si>
  <si>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</si>
  <si>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</si>
  <si>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</si>
  <si>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</si>
  <si>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</si>
  <si>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</si>
  <si>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</si>
  <si>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</si>
  <si>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</si>
  <si>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</si>
  <si>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</si>
  <si>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</si>
  <si>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</si>
  <si>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</si>
  <si>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</si>
  <si>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</si>
  <si>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</si>
  <si>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</si>
  <si>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</si>
  <si>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</si>
  <si>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</si>
  <si>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</si>
  <si>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</si>
  <si>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</si>
  <si>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</si>
  <si>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</si>
  <si>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</si>
  <si>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</si>
  <si>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</si>
  <si>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</si>
  <si>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</si>
  <si>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</si>
  <si>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</si>
  <si>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</si>
  <si>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</si>
  <si>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</si>
  <si>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</si>
  <si>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</si>
  <si>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</si>
  <si>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</si>
  <si>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</si>
  <si>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</si>
  <si>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</si>
  <si>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</si>
  <si>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</si>
  <si>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</si>
  <si>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</si>
  <si>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</si>
  <si>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</si>
  <si>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</si>
  <si>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</si>
  <si>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</si>
  <si>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</si>
  <si>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</si>
  <si>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</si>
  <si>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</si>
  <si>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</si>
  <si>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</si>
  <si>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</si>
  <si>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</si>
  <si>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</si>
  <si>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</si>
  <si>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</si>
  <si>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</si>
  <si>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</si>
  <si>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</si>
  <si>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</si>
  <si>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</si>
  <si>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</si>
  <si>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</si>
  <si>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</si>
  <si>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</si>
  <si>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</si>
  <si>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</si>
  <si>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</si>
  <si>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</si>
  <si>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</si>
  <si>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</si>
  <si>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</si>
  <si>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</si>
  <si>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</si>
  <si>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</si>
  <si>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</si>
  <si>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</si>
  <si>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</si>
  <si>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</si>
  <si>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</si>
  <si>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</si>
  <si>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</si>
  <si>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</si>
  <si>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</si>
  <si>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</si>
  <si>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</si>
  <si>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</si>
  <si>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</si>
  <si>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</si>
  <si>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</si>
  <si>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</si>
  <si>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</si>
  <si>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</si>
  <si>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</si>
  <si>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</si>
  <si>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</si>
  <si>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</si>
  <si>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</si>
  <si>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</si>
  <si>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</si>
  <si>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</si>
  <si>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</si>
  <si>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</si>
  <si>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</si>
  <si>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</si>
  <si>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</si>
  <si>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</si>
  <si>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</si>
  <si>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</si>
  <si>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</si>
  <si>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</si>
  <si>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</si>
  <si>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</si>
  <si>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</si>
  <si>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</si>
  <si>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</si>
  <si>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</si>
  <si>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</si>
  <si>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</si>
  <si>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</si>
  <si>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</si>
  <si>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</si>
  <si>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</si>
  <si>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</si>
  <si>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</si>
  <si>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</si>
  <si>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</si>
  <si>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</si>
  <si>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</si>
  <si>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</si>
  <si>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</si>
  <si>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</si>
  <si>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</si>
  <si>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</si>
  <si>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</si>
  <si>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</si>
  <si>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</si>
  <si>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</si>
  <si>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</si>
  <si>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</si>
  <si>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</si>
  <si>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</si>
  <si>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</si>
  <si>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</si>
  <si>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</si>
  <si>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</si>
  <si>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</si>
  <si>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</si>
  <si>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</si>
  <si>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</si>
  <si>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</si>
  <si>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</si>
  <si>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</si>
  <si>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</si>
  <si>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</si>
  <si>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</si>
  <si>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</si>
  <si>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</si>
  <si>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</si>
  <si>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</si>
  <si>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</si>
  <si>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</si>
  <si>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</si>
  <si>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</si>
  <si>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</si>
  <si>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</si>
  <si>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</si>
  <si>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</si>
  <si>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</si>
  <si>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</si>
  <si>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</si>
  <si>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</si>
  <si>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</si>
  <si>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</si>
  <si>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</si>
  <si>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</si>
  <si>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</si>
  <si>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</si>
  <si>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</si>
  <si>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</si>
  <si>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</si>
  <si>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</si>
  <si>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</si>
  <si>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</si>
  <si>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</si>
  <si>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</si>
  <si>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</si>
  <si>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</si>
  <si>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</si>
  <si>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</si>
  <si>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</si>
  <si>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</si>
  <si>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</si>
  <si>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</si>
  <si>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</si>
  <si>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</si>
  <si>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</si>
  <si>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</si>
  <si>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</si>
  <si>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</si>
  <si>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</si>
  <si>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</si>
  <si>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</si>
  <si>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</si>
  <si>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</si>
  <si>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</si>
  <si>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</si>
  <si>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</si>
  <si>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</si>
  <si>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</si>
  <si>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</si>
  <si>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</si>
  <si>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</si>
  <si>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</si>
  <si>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</si>
  <si>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</si>
  <si>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</si>
  <si>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</si>
  <si>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</si>
  <si>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</si>
  <si>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</si>
  <si>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</si>
  <si>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</si>
  <si>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</si>
  <si>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</si>
  <si>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</si>
  <si>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</si>
  <si>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</si>
  <si>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</si>
  <si>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</si>
  <si>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</si>
  <si>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</si>
  <si>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</si>
  <si>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</si>
  <si>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</si>
  <si>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</si>
  <si>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</si>
  <si>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</si>
  <si>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</si>
  <si>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</si>
  <si>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</si>
  <si>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</si>
  <si>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</si>
  <si>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</si>
  <si>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</si>
  <si>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</si>
  <si>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</si>
  <si>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</si>
  <si>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</si>
  <si>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</si>
  <si>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</si>
  <si>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</si>
  <si>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</si>
  <si>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</si>
  <si>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</si>
  <si>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</si>
  <si>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</si>
  <si>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</si>
  <si>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</si>
  <si>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</si>
  <si>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</si>
  <si>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</si>
  <si>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</si>
  <si>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</si>
  <si>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</si>
  <si>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</si>
  <si>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</si>
  <si>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</si>
  <si>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</si>
  <si>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</si>
  <si>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</si>
  <si>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</si>
  <si>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</si>
  <si>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</si>
  <si>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</si>
  <si>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</si>
  <si>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</si>
  <si>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</si>
  <si>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</si>
  <si>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</si>
  <si>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</si>
  <si>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</si>
  <si>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</si>
  <si>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</si>
  <si>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</si>
  <si>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</si>
  <si>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</si>
  <si>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</si>
  <si>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</si>
  <si>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</si>
  <si>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</si>
  <si>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</si>
  <si>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</si>
  <si>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</si>
  <si>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</si>
  <si>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</si>
  <si>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</si>
  <si>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</si>
  <si>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</si>
  <si>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</si>
  <si>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</si>
  <si>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</si>
  <si>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</si>
  <si>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</si>
  <si>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</si>
  <si>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</si>
  <si>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</si>
  <si>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</si>
  <si>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</si>
  <si>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</si>
  <si>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</si>
  <si>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</si>
  <si>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</si>
  <si>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</si>
  <si>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</si>
  <si>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</si>
  <si>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</si>
  <si>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</si>
  <si>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</si>
  <si>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</si>
  <si>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</si>
  <si>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</si>
  <si>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</si>
  <si>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</si>
  <si>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</si>
  <si>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</si>
  <si>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</si>
  <si>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</si>
  <si>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</si>
  <si>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</si>
  <si>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</si>
  <si>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</si>
  <si>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</si>
  <si>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</si>
  <si>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</si>
  <si>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</si>
  <si>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</si>
  <si>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</si>
  <si>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</si>
  <si>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</si>
  <si>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</si>
  <si>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</si>
  <si>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</si>
  <si>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</si>
  <si>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</si>
  <si>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</si>
  <si>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</si>
  <si>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</si>
  <si>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</si>
  <si>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</si>
  <si>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</si>
  <si>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</si>
  <si>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</si>
  <si>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</si>
  <si>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</si>
  <si>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</si>
  <si>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</si>
  <si>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</si>
  <si>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</si>
  <si>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</si>
  <si>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</si>
  <si>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</si>
  <si>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</si>
  <si>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</si>
  <si>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</si>
  <si>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</si>
  <si>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</si>
  <si>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</si>
  <si>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</si>
  <si>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</si>
  <si>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</si>
  <si>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</si>
  <si>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</si>
  <si>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</si>
  <si>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</si>
  <si>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</si>
  <si>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</si>
  <si>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</si>
  <si>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</si>
  <si>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</si>
  <si>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</si>
  <si>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</si>
  <si>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</si>
  <si>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</si>
  <si>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</si>
  <si>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</si>
  <si>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</si>
  <si>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</si>
  <si>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</si>
  <si>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</si>
  <si>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</si>
  <si>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</si>
  <si>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</si>
  <si>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</si>
  <si>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</si>
  <si>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</si>
  <si>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</si>
  <si>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</si>
  <si>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</si>
  <si>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</si>
  <si>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</si>
  <si>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</si>
  <si>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</si>
  <si>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</si>
  <si>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</si>
  <si>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</si>
  <si>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</si>
  <si>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</si>
  <si>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</si>
  <si>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</si>
  <si>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</si>
  <si>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</si>
  <si>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</si>
  <si>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</si>
  <si>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</si>
  <si>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</si>
  <si>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</si>
  <si>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</si>
  <si>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</si>
  <si>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</si>
  <si>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</si>
  <si>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</si>
  <si>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</si>
  <si>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</si>
  <si>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</si>
  <si>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</si>
  <si>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</si>
  <si>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</si>
  <si>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</si>
  <si>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</si>
  <si>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</si>
  <si>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</si>
  <si>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</si>
  <si>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</si>
  <si>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</si>
  <si>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</si>
  <si>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</si>
  <si>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</si>
  <si>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</si>
  <si>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</si>
  <si>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</si>
  <si>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</si>
  <si>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</si>
  <si>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</si>
  <si>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</si>
  <si>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</si>
  <si>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</si>
  <si>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</si>
  <si>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</si>
  <si>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</si>
  <si>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</si>
  <si>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</si>
  <si>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</si>
  <si>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</si>
  <si>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</si>
  <si>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</si>
  <si>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</si>
  <si>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</si>
  <si>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</si>
  <si>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</si>
  <si>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</si>
  <si>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</si>
  <si>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</si>
  <si>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</si>
  <si>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</si>
  <si>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</si>
  <si>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</si>
  <si>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</si>
  <si>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</si>
  <si>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</si>
  <si>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</si>
  <si>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</si>
  <si>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</si>
  <si>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</si>
  <si>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</si>
  <si>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</si>
  <si>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</si>
  <si>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</si>
  <si>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</si>
  <si>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</si>
  <si>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</si>
  <si>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</si>
  <si>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</si>
  <si>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</si>
  <si>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</si>
  <si>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</si>
  <si>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</si>
  <si>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</si>
  <si>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</si>
  <si>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</si>
  <si>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</si>
  <si>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</si>
  <si>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</si>
  <si>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</si>
  <si>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</si>
  <si>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</si>
  <si>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</si>
  <si>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</si>
  <si>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</si>
  <si>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</si>
  <si>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</si>
  <si>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</si>
  <si>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</si>
  <si>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</si>
  <si>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</si>
  <si>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</si>
  <si>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</si>
  <si>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</si>
  <si>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</si>
  <si>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</si>
  <si>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</si>
  <si>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</si>
  <si>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</si>
  <si>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</si>
  <si>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</si>
  <si>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</si>
  <si>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</si>
  <si>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</si>
  <si>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</si>
  <si>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</si>
  <si>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</si>
  <si>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</si>
  <si>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</si>
  <si>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</si>
  <si>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</si>
  <si>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</si>
  <si>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</si>
  <si>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</si>
  <si>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</si>
  <si>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</si>
  <si>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</si>
  <si>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</si>
  <si>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</si>
  <si>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</si>
  <si>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</si>
  <si>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</si>
  <si>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</si>
  <si>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</si>
  <si>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</si>
  <si>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</si>
  <si>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</si>
  <si>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</si>
  <si>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</si>
  <si>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</si>
  <si>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</si>
  <si>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</si>
  <si>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</si>
  <si>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</si>
  <si>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</si>
  <si>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</si>
  <si>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</si>
  <si>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</si>
  <si>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</si>
  <si>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</si>
  <si>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</si>
  <si>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</si>
  <si>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</si>
  <si>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</si>
  <si>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</si>
  <si>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</si>
  <si>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</si>
  <si>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</si>
  <si>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</si>
  <si>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</si>
  <si>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</si>
  <si>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</si>
  <si>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</si>
  <si>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</si>
  <si>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</si>
  <si>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</si>
  <si>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</si>
  <si>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</si>
  <si>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</si>
  <si>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</si>
  <si>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</si>
  <si>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</si>
  <si>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</si>
  <si>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</si>
  <si>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</si>
  <si>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</si>
  <si>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</si>
  <si>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</si>
  <si>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</si>
  <si>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</si>
  <si>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</si>
  <si>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</si>
  <si>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</si>
  <si>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</si>
  <si>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</si>
  <si>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</si>
  <si>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</si>
  <si>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</si>
  <si>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</si>
  <si>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</si>
  <si>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</si>
  <si>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</si>
  <si>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</si>
  <si>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</si>
  <si>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</si>
  <si>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</si>
  <si>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</si>
  <si>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</si>
  <si>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</si>
  <si>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</si>
  <si>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</si>
  <si>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</si>
  <si>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</si>
  <si>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</si>
  <si>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</si>
  <si>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</si>
  <si>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</si>
  <si>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</si>
  <si>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</si>
  <si>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</si>
  <si>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</si>
  <si>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</si>
  <si>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</si>
  <si>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</si>
  <si>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</si>
  <si>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</si>
  <si>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</si>
  <si>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</si>
  <si>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</si>
  <si>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</si>
  <si>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</si>
  <si>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</si>
  <si>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</si>
  <si>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</si>
  <si>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</si>
  <si>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</si>
  <si>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</si>
  <si>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</si>
  <si>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</si>
  <si>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</si>
  <si>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</si>
  <si>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</si>
  <si>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</si>
  <si>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</si>
  <si>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</si>
  <si>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</si>
  <si>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</si>
  <si>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</si>
  <si>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</si>
  <si>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</si>
  <si>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</si>
  <si>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</si>
  <si>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</si>
  <si>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</si>
  <si>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</si>
  <si>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</si>
  <si>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</si>
  <si>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</si>
  <si>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</si>
  <si>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</si>
  <si>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</si>
  <si>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</si>
  <si>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</si>
  <si>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</si>
  <si>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</si>
  <si>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</si>
  <si>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</si>
  <si>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</si>
  <si>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</si>
  <si>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</si>
  <si>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</si>
  <si>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</si>
  <si>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</si>
  <si>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</si>
  <si>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</si>
  <si>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</si>
  <si>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</si>
  <si>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</si>
  <si>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</si>
  <si>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</si>
  <si>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</si>
  <si>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</si>
  <si>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</si>
  <si>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</si>
  <si>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</si>
  <si>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</si>
  <si>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</si>
  <si>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</si>
  <si>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</si>
  <si>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</si>
  <si>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</si>
  <si>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</si>
  <si>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</si>
  <si>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</si>
  <si>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</si>
  <si>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</si>
  <si>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</si>
  <si>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</si>
  <si>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</si>
  <si>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</si>
  <si>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</si>
  <si>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</si>
  <si>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</si>
  <si>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</si>
  <si>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</si>
  <si>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</si>
  <si>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</si>
  <si>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</si>
  <si>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</si>
  <si>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</si>
  <si>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</si>
  <si>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</si>
  <si>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</si>
  <si>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</si>
  <si>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</si>
  <si>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</si>
  <si>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</si>
  <si>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</si>
  <si>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</si>
  <si>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</si>
  <si>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</si>
  <si>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</si>
  <si>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</si>
  <si>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</si>
  <si>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</si>
  <si>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</si>
  <si>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</si>
  <si>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</si>
  <si>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</si>
  <si>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</si>
  <si>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</si>
  <si>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</si>
  <si>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</si>
  <si>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</si>
  <si>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</si>
  <si>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</si>
  <si>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</si>
  <si>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</si>
  <si>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</si>
  <si>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</si>
  <si>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</si>
  <si>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</si>
  <si>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</si>
  <si>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</si>
  <si>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</si>
  <si>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</si>
  <si>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</si>
  <si>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</si>
  <si>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</si>
  <si>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</si>
  <si>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</si>
  <si>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</si>
  <si>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</si>
  <si>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</si>
  <si>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</si>
  <si>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</si>
  <si>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</si>
  <si>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</si>
  <si>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</si>
  <si>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</si>
  <si>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</si>
  <si>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</si>
  <si>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</si>
  <si>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</si>
  <si>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</si>
  <si>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</si>
  <si>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</si>
  <si>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</si>
  <si>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</si>
  <si>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</si>
  <si>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</si>
  <si>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</si>
  <si>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</si>
  <si>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</si>
  <si>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</si>
  <si>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</si>
  <si>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</si>
  <si>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</si>
  <si>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</si>
  <si>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</si>
  <si>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</si>
  <si>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</si>
  <si>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</si>
  <si>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</si>
  <si>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</si>
  <si>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</si>
  <si>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</si>
  <si>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</si>
  <si>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</si>
  <si>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</si>
  <si>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</si>
  <si>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</si>
  <si>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</si>
  <si>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</si>
  <si>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</si>
  <si>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</si>
  <si>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</si>
  <si>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</si>
  <si>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</si>
  <si>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</si>
  <si>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</si>
  <si>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</si>
  <si>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</si>
  <si>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</si>
  <si>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</si>
  <si>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</si>
  <si>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</si>
  <si>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</si>
  <si>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</si>
  <si>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</si>
  <si>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</si>
  <si>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</si>
  <si>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</si>
  <si>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</si>
  <si>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</si>
  <si>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</si>
  <si>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</si>
  <si>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</si>
  <si>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</si>
  <si>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</si>
  <si>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</si>
  <si>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</si>
  <si>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</si>
  <si>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</si>
  <si>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</si>
  <si>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</si>
  <si>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</si>
  <si>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</si>
  <si>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</si>
  <si>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</si>
  <si>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</si>
  <si>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</si>
  <si>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</si>
  <si>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</si>
  <si>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</si>
  <si>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</si>
  <si>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</si>
  <si>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</si>
  <si>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</si>
  <si>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</si>
  <si>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</si>
  <si>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</si>
  <si>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</si>
  <si>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</si>
  <si>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</si>
  <si>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</si>
  <si>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</si>
  <si>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</si>
  <si>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</si>
  <si>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</si>
  <si>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</si>
  <si>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</si>
  <si>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</si>
  <si>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</si>
  <si>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</si>
  <si>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</si>
  <si>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</si>
  <si>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</si>
  <si>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</si>
  <si>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</si>
  <si>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</si>
  <si>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</si>
  <si>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</si>
  <si>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</si>
  <si>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</si>
  <si>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</si>
  <si>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</si>
  <si>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</si>
  <si>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</si>
  <si>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</si>
  <si>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</si>
  <si>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</si>
  <si>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</si>
  <si>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</si>
  <si>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</si>
  <si>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</si>
  <si>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</si>
  <si>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</si>
  <si>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</si>
  <si>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</si>
  <si>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</si>
  <si>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</si>
  <si>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</si>
  <si>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</si>
  <si>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</si>
  <si>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</si>
  <si>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</si>
  <si>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</si>
  <si>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</si>
  <si>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</si>
  <si>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</si>
  <si>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</si>
  <si>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</si>
  <si>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</si>
  <si>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</si>
  <si>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</si>
  <si>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</si>
  <si>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</si>
  <si>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</si>
  <si>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</si>
  <si>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</si>
  <si>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</si>
  <si>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</si>
  <si>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</si>
  <si>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</si>
  <si>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</si>
  <si>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</si>
  <si>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</si>
  <si>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</si>
  <si>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</si>
  <si>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</si>
  <si>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</si>
  <si>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</si>
  <si>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</si>
  <si>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</si>
  <si>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</si>
  <si>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</si>
  <si>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</si>
  <si>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</si>
  <si>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</si>
  <si>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</si>
  <si>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</si>
  <si>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</si>
  <si>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</si>
  <si>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</si>
  <si>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</si>
  <si>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</si>
  <si>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</si>
  <si>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</si>
  <si>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</si>
  <si>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</si>
  <si>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</si>
  <si>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</si>
  <si>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</si>
  <si>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</si>
  <si>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</si>
  <si>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</si>
  <si>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</si>
  <si>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</si>
  <si>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</si>
  <si>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</si>
  <si>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</si>
  <si>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</si>
  <si>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</si>
  <si>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</si>
  <si>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</si>
  <si>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</si>
  <si>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</si>
  <si>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</si>
  <si>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</si>
  <si>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</si>
  <si>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</si>
  <si>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</si>
  <si>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</si>
  <si>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</si>
  <si>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</si>
  <si>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</si>
  <si>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</si>
  <si>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</si>
  <si>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</si>
  <si>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</si>
  <si>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</si>
  <si>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</si>
  <si>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</si>
  <si>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</si>
  <si>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</si>
  <si>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</si>
  <si>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</si>
  <si>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</si>
  <si>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</si>
  <si>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</si>
  <si>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</si>
  <si>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</si>
  <si>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</si>
  <si>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</si>
  <si>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</si>
  <si>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</si>
  <si>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</si>
  <si>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</si>
  <si>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</si>
  <si>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</si>
  <si>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</si>
  <si>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</si>
  <si>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</si>
  <si>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</si>
  <si>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</si>
  <si>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</si>
  <si>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</si>
  <si>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</si>
  <si>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</si>
  <si>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</si>
  <si>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</si>
  <si>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</si>
  <si>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</si>
  <si>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</si>
  <si>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</si>
  <si>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</si>
  <si>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</si>
  <si>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</si>
  <si>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</si>
  <si>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</si>
  <si>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</si>
  <si>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</si>
  <si>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</si>
  <si>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</si>
  <si>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</si>
  <si>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</si>
  <si>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</si>
  <si>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</si>
  <si>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</si>
  <si>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</si>
  <si>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</si>
  <si>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</si>
  <si>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</si>
  <si>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</si>
  <si>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</si>
  <si>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</si>
  <si>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</si>
  <si>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</si>
  <si>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</si>
  <si>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</si>
  <si>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</si>
  <si>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</si>
  <si>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</si>
  <si>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</si>
  <si>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</si>
  <si>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</si>
  <si>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</si>
  <si>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</si>
  <si>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</si>
  <si>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</si>
  <si>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</si>
  <si>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</si>
  <si>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</si>
  <si>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</si>
  <si>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</si>
  <si>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</si>
  <si>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</si>
  <si>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</si>
  <si>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</si>
  <si>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</si>
  <si>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</si>
  <si>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</si>
  <si>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</si>
  <si>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</si>
  <si>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</si>
  <si>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</si>
  <si>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</si>
  <si>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</si>
  <si>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</si>
  <si>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</si>
  <si>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</si>
  <si>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</si>
  <si>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</si>
  <si>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</si>
  <si>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</si>
  <si>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</si>
  <si>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</si>
  <si>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</si>
  <si>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</si>
  <si>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</si>
  <si>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</si>
  <si>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</si>
  <si>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</si>
  <si>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</si>
  <si>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</si>
  <si>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</si>
  <si>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</si>
  <si>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</si>
  <si>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</si>
  <si>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</si>
  <si>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</si>
  <si>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</si>
  <si>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</si>
  <si>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</si>
  <si>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</si>
  <si>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</si>
  <si>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</si>
  <si>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</si>
  <si>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</si>
  <si>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</si>
  <si>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</si>
  <si>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</si>
  <si>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</si>
  <si>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</si>
  <si>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</si>
  <si>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</si>
  <si>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</si>
  <si>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</si>
  <si>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</si>
  <si>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</si>
  <si>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</si>
  <si>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</si>
  <si>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</si>
  <si>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</si>
  <si>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</si>
  <si>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</si>
  <si>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</si>
  <si>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</si>
  <si>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</si>
  <si>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</si>
  <si>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</si>
  <si>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</si>
  <si>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</si>
  <si>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</si>
  <si>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</si>
  <si>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</si>
  <si>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</si>
  <si>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</si>
  <si>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</si>
  <si>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</si>
  <si>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</si>
  <si>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</si>
  <si>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</si>
  <si>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</si>
  <si>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</si>
  <si>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</si>
  <si>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</si>
  <si>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</si>
  <si>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</si>
  <si>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</si>
  <si>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</si>
  <si>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</si>
  <si>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</si>
  <si>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</si>
  <si>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</si>
  <si>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</si>
  <si>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</si>
  <si>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</si>
  <si>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</si>
  <si>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</si>
  <si>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</si>
  <si>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</si>
  <si>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</si>
  <si>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</si>
  <si>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</si>
  <si>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</si>
  <si>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</si>
  <si>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</si>
  <si>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</si>
  <si>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</si>
  <si>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</si>
  <si>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</si>
  <si>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</si>
  <si>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</si>
  <si>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</si>
  <si>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</si>
  <si>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</si>
  <si>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</si>
  <si>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</si>
  <si>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</si>
  <si>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</si>
  <si>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</si>
  <si>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</si>
  <si>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</si>
  <si>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</si>
  <si>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</si>
  <si>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</si>
  <si>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</si>
  <si>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</si>
  <si>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</si>
  <si>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</si>
  <si>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</si>
  <si>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</si>
  <si>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</si>
  <si>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</si>
  <si>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</si>
  <si>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</si>
  <si>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</si>
  <si>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</si>
  <si>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</si>
  <si>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</si>
  <si>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</si>
  <si>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</si>
  <si>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</si>
  <si>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</si>
  <si>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</si>
  <si>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</si>
  <si>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</si>
  <si>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</si>
  <si>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</si>
  <si>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</si>
  <si>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</si>
  <si>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</si>
  <si>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</si>
  <si>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</si>
  <si>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</si>
  <si>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</si>
  <si>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</si>
  <si>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</si>
  <si>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</si>
  <si>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</si>
  <si>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</si>
  <si>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</si>
  <si>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</si>
  <si>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</si>
  <si>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</si>
  <si>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</si>
  <si>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</si>
  <si>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</si>
  <si>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</si>
  <si>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</si>
  <si>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</si>
  <si>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</si>
  <si>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</si>
  <si>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</si>
  <si>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</si>
  <si>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</si>
  <si>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</si>
  <si>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</si>
  <si>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</si>
  <si>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</si>
  <si>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</si>
  <si>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</si>
  <si>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</si>
  <si>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</si>
  <si>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</si>
  <si>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</si>
  <si>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</si>
  <si>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</si>
  <si>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</si>
  <si>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</si>
  <si>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</si>
  <si>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</si>
  <si>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</si>
  <si>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</si>
  <si>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</si>
  <si>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</si>
  <si>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</si>
  <si>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</si>
  <si>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</si>
  <si>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</si>
  <si>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</si>
  <si>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</si>
  <si>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</si>
  <si>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</si>
  <si>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</si>
  <si>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</si>
  <si>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</si>
  <si>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</si>
  <si>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</si>
  <si>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</si>
  <si>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</si>
  <si>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</si>
  <si>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</si>
  <si>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</si>
  <si>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</si>
  <si>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</si>
  <si>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</si>
  <si>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</si>
  <si>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</si>
  <si>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</si>
  <si>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</si>
  <si>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</si>
  <si>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</si>
  <si>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</si>
  <si>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</si>
  <si>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</si>
  <si>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</si>
  <si>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</si>
  <si>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</si>
  <si>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</si>
  <si>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</si>
  <si>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</si>
  <si>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</si>
  <si>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</si>
  <si>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</si>
  <si>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</si>
  <si>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</si>
  <si>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</si>
  <si>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</si>
  <si>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</si>
  <si>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</si>
  <si>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</si>
  <si>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</si>
  <si>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</si>
  <si>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</si>
  <si>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</si>
  <si>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</si>
  <si>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</si>
  <si>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</si>
  <si>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</si>
  <si>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</si>
  <si>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</si>
  <si>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</si>
  <si>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</si>
  <si>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</si>
  <si>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</si>
  <si>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</si>
  <si>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</si>
  <si>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</si>
  <si>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</si>
  <si>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</si>
  <si>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</si>
  <si>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</si>
  <si>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</si>
  <si>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</si>
  <si>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</si>
  <si>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</si>
  <si>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</si>
  <si>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</si>
  <si>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</si>
  <si>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</si>
  <si>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</si>
  <si>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</si>
  <si>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</si>
  <si>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</si>
  <si>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</si>
  <si>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</si>
  <si>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</si>
  <si>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</si>
  <si>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</si>
  <si>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</si>
  <si>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</si>
  <si>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</si>
  <si>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</si>
  <si>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</si>
  <si>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</si>
  <si>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</si>
  <si>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</si>
  <si>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</si>
  <si>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</si>
  <si>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</si>
  <si>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</si>
  <si>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</si>
  <si>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</si>
  <si>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</si>
  <si>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</si>
  <si>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</si>
  <si>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</si>
  <si>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</si>
  <si>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</si>
  <si>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</si>
  <si>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</si>
  <si>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</si>
  <si>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</si>
  <si>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</si>
  <si>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</si>
  <si>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</si>
  <si>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</si>
  <si>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</si>
  <si>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</si>
  <si>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</si>
  <si>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</si>
  <si>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</si>
  <si>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</si>
  <si>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</si>
  <si>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</si>
  <si>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</si>
  <si>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</si>
  <si>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</si>
  <si>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</si>
  <si>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</si>
  <si>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</si>
  <si>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</si>
  <si>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</si>
  <si>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</si>
  <si>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</si>
  <si>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</si>
  <si>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</si>
  <si>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</si>
  <si>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</si>
  <si>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</si>
  <si>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</si>
  <si>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</si>
  <si>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</si>
  <si>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</si>
  <si>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</si>
  <si>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</si>
  <si>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</si>
  <si>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</si>
  <si>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</si>
  <si>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</si>
  <si>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</si>
  <si>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</si>
  <si>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</si>
  <si>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</si>
  <si>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</si>
  <si>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</si>
  <si>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</si>
  <si>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</si>
  <si>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</si>
  <si>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</si>
  <si>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</si>
  <si>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</si>
  <si>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</si>
  <si>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</si>
  <si>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</si>
  <si>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</si>
  <si>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</si>
  <si>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</si>
  <si>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</si>
  <si>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</si>
  <si>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</si>
  <si>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</si>
  <si>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</si>
  <si>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</si>
  <si>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</si>
  <si>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</si>
  <si>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</si>
  <si>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</si>
  <si>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</si>
  <si>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</si>
  <si>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</si>
  <si>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</si>
  <si>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</si>
  <si>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</si>
  <si>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</si>
  <si>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</si>
  <si>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</si>
  <si>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</si>
  <si>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</si>
  <si>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</si>
  <si>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</si>
  <si>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</si>
  <si>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</si>
  <si>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</si>
  <si>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</si>
  <si>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</si>
  <si>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</si>
  <si>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</si>
  <si>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</si>
  <si>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</si>
  <si>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</si>
  <si>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</si>
  <si>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</si>
  <si>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</si>
  <si>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</si>
  <si>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</si>
  <si>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</si>
  <si>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</si>
  <si>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</si>
  <si>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</si>
  <si>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</si>
  <si>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</si>
  <si>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</si>
  <si>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</si>
  <si>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</si>
  <si>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</si>
  <si>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</si>
  <si>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</si>
  <si>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</si>
  <si>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</si>
  <si>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</si>
  <si>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</si>
  <si>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</si>
  <si>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</si>
  <si>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</si>
  <si>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</si>
  <si>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</si>
  <si>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</si>
  <si>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</si>
  <si>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</si>
  <si>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</si>
  <si>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</si>
  <si>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</si>
  <si>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</si>
  <si>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</si>
  <si>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</si>
  <si>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</si>
  <si>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</si>
  <si>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</si>
  <si>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</si>
  <si>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</si>
  <si>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</si>
  <si>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</si>
  <si>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</si>
  <si>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</si>
  <si>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</si>
  <si>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</si>
  <si>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</si>
  <si>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</si>
  <si>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</si>
  <si>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</si>
  <si>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</si>
  <si>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</si>
  <si>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</si>
  <si>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</si>
  <si>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</si>
  <si>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</si>
  <si>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</si>
  <si>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</si>
  <si>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</si>
  <si>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</si>
  <si>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</si>
  <si>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</si>
  <si>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</si>
  <si>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</si>
  <si>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</si>
  <si>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</si>
  <si>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</si>
  <si>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</si>
  <si>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</si>
  <si>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</si>
  <si>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</si>
  <si>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</si>
  <si>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</si>
  <si>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</si>
  <si>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</si>
  <si>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</si>
  <si>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</si>
  <si>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</si>
  <si>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</si>
  <si>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</si>
  <si>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</si>
  <si>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</si>
  <si>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</si>
  <si>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</si>
  <si>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</si>
  <si>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</si>
  <si>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</si>
  <si>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</si>
  <si>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</si>
  <si>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</si>
  <si>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</si>
  <si>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</si>
  <si>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</si>
  <si>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</si>
  <si>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</si>
  <si>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</si>
  <si>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</si>
  <si>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</si>
  <si>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</si>
  <si>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</si>
  <si>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</si>
  <si>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</si>
  <si>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</si>
  <si>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</si>
  <si>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</si>
  <si>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</si>
  <si>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</si>
  <si>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</si>
  <si>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</si>
  <si>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</si>
  <si>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</si>
  <si>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</si>
  <si>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</si>
  <si>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</si>
  <si>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</si>
  <si>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</si>
  <si>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</si>
  <si>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</si>
  <si>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</si>
  <si>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</si>
  <si>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</si>
  <si>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</si>
  <si>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</si>
  <si>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</si>
  <si>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</si>
  <si>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</si>
  <si>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</si>
  <si>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</si>
  <si>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</si>
  <si>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</si>
  <si>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</si>
  <si>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</si>
  <si>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</si>
  <si>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</si>
  <si>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</si>
  <si>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</si>
  <si>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</si>
  <si>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</si>
  <si>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</si>
  <si>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</si>
  <si>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</si>
  <si>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</si>
  <si>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</si>
  <si>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</si>
  <si>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</si>
  <si>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</si>
  <si>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</si>
  <si>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</si>
  <si>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</si>
  <si>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</si>
  <si>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</si>
  <si>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</si>
  <si>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</si>
  <si>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</si>
  <si>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</si>
  <si>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</si>
  <si>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</si>
  <si>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</si>
  <si>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</si>
  <si>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</si>
  <si>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</si>
  <si>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</si>
  <si>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</si>
  <si>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</si>
  <si>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</si>
  <si>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</si>
  <si>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</si>
  <si>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</si>
  <si>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</si>
  <si>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</si>
  <si>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</si>
  <si>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</si>
  <si>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</si>
  <si>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</si>
  <si>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</si>
  <si>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</si>
  <si>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</si>
  <si>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</si>
  <si>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</si>
  <si>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</si>
  <si>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</si>
  <si>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</si>
  <si>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</si>
  <si>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</si>
  <si>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</si>
  <si>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</si>
  <si>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</si>
  <si>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</si>
  <si>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</si>
  <si>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</si>
  <si>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</si>
  <si>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</si>
  <si>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</si>
  <si>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</si>
  <si>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</si>
  <si>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</si>
  <si>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</si>
  <si>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</si>
  <si>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</si>
  <si>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</si>
  <si>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</si>
  <si>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</si>
  <si>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</si>
  <si>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</si>
  <si>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</si>
  <si>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</si>
  <si>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</si>
  <si>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</si>
  <si>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</si>
  <si>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</si>
  <si>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</si>
  <si>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</si>
  <si>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</si>
  <si>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</si>
  <si>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</si>
  <si>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</si>
  <si>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</si>
  <si>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</si>
  <si>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</si>
  <si>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</si>
  <si>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</si>
  <si>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</si>
  <si>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</si>
  <si>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</si>
  <si>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</si>
  <si>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</si>
  <si>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</si>
  <si>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</si>
  <si>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</si>
  <si>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</si>
  <si>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</si>
  <si>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</si>
  <si>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</si>
  <si>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</si>
  <si>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</si>
  <si>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</si>
  <si>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</si>
  <si>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</si>
  <si>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</si>
  <si>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</si>
  <si>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</si>
  <si>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</si>
  <si>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</si>
  <si>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</si>
  <si>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</si>
  <si>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</si>
  <si>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</si>
  <si>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</si>
  <si>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</si>
  <si>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</si>
  <si>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</si>
  <si>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</si>
  <si>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</si>
  <si>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</si>
  <si>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</si>
  <si>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</si>
  <si>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</si>
  <si>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</si>
  <si>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</si>
  <si>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</si>
  <si>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</si>
  <si>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</si>
  <si>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</si>
  <si>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</si>
  <si>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</si>
  <si>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</si>
  <si>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</si>
  <si>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</si>
  <si>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</si>
  <si>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</si>
  <si>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</si>
  <si>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</si>
  <si>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</si>
  <si>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</si>
  <si>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</si>
  <si>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</si>
  <si>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</si>
  <si>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</si>
  <si>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</si>
  <si>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</si>
  <si>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</si>
  <si>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</si>
  <si>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</si>
  <si>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</si>
  <si>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</si>
  <si>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</si>
  <si>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</si>
  <si>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</si>
  <si>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</si>
  <si>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</si>
  <si>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</si>
  <si>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</si>
  <si>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</si>
  <si>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</si>
  <si>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</si>
  <si>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</si>
  <si>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</si>
  <si>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</si>
  <si>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</si>
  <si>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</si>
  <si>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</si>
  <si>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</si>
  <si>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</si>
  <si>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</si>
  <si>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</si>
  <si>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</si>
  <si>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</si>
  <si>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</si>
  <si>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</si>
  <si>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</si>
  <si>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</si>
  <si>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</si>
  <si>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</si>
  <si>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</si>
  <si>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</si>
  <si>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</si>
  <si>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</si>
  <si>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</si>
  <si>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</si>
  <si>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</si>
  <si>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</si>
  <si>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</si>
  <si>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</si>
  <si>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</si>
  <si>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</si>
  <si>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</si>
  <si>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</si>
  <si>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</si>
  <si>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</si>
  <si>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</si>
  <si>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</si>
  <si>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</si>
  <si>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</si>
  <si>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</si>
  <si>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</si>
  <si>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</si>
  <si>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</si>
  <si>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</si>
  <si>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</si>
  <si>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</si>
  <si>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</si>
  <si>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</si>
  <si>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</si>
  <si>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</si>
  <si>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</si>
  <si>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</si>
  <si>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</si>
  <si>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</si>
  <si>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</si>
  <si>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</si>
  <si>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</si>
  <si>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</si>
  <si>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</si>
  <si>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</si>
  <si>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</si>
  <si>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</si>
  <si>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</si>
  <si>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</si>
  <si>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</si>
  <si>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</si>
  <si>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</si>
  <si>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</si>
  <si>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</si>
  <si>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</si>
  <si>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</si>
  <si>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</si>
  <si>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</si>
  <si>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</si>
  <si>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</si>
  <si>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</si>
  <si>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</si>
  <si>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</si>
  <si>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</si>
  <si>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</si>
  <si>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</si>
  <si>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</si>
  <si>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</si>
  <si>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</si>
  <si>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</si>
  <si>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</si>
  <si>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</si>
  <si>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</si>
  <si>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</si>
  <si>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</si>
  <si>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</si>
  <si>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</si>
  <si>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</si>
  <si>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</si>
  <si>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</si>
  <si>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</si>
  <si>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</si>
  <si>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</si>
  <si>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</si>
  <si>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</si>
  <si>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</si>
  <si>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</si>
  <si>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</si>
  <si>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</si>
  <si>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</si>
  <si>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</si>
  <si>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</si>
  <si>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</si>
  <si>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</si>
  <si>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</si>
  <si>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</si>
  <si>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</si>
  <si>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</si>
  <si>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</si>
  <si>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</si>
  <si>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</si>
  <si>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</si>
  <si>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</si>
  <si>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</si>
  <si>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</si>
  <si>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</si>
  <si>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</si>
  <si>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</si>
  <si>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</si>
  <si>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</si>
  <si>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</si>
  <si>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</si>
  <si>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</si>
  <si>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</si>
  <si>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</si>
  <si>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</si>
  <si>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</si>
  <si>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</si>
  <si>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</si>
  <si>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</si>
  <si>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</si>
  <si>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</si>
  <si>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</si>
  <si>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</si>
  <si>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</si>
  <si>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</si>
  <si>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</si>
  <si>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</si>
  <si>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</si>
  <si>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</si>
  <si>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</si>
  <si>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</si>
  <si>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</si>
  <si>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</si>
  <si>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</si>
  <si>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</si>
  <si>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</si>
  <si>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</si>
  <si>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</si>
  <si>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</si>
  <si>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</si>
  <si>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</si>
  <si>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</si>
  <si>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</si>
  <si>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</si>
  <si>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</si>
  <si>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</si>
  <si>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</si>
  <si>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</si>
  <si>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</si>
  <si>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</si>
  <si>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</si>
  <si>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</si>
  <si>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</si>
  <si>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</si>
  <si>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</si>
  <si>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</si>
  <si>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</si>
  <si>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</si>
  <si>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</si>
  <si>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</si>
  <si>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</si>
  <si>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</si>
  <si>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</si>
  <si>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</si>
  <si>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</si>
  <si>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</si>
  <si>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</si>
  <si>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</si>
  <si>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</si>
  <si>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</si>
  <si>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</si>
  <si>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</si>
  <si>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</si>
  <si>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</si>
  <si>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</si>
  <si>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</si>
  <si>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</si>
  <si>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</si>
  <si>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</si>
  <si>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</si>
  <si>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</si>
  <si>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</si>
  <si>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</si>
  <si>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</si>
  <si>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</si>
  <si>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</si>
  <si>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</si>
  <si>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</si>
  <si>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</si>
  <si>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</si>
  <si>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</si>
  <si>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</si>
  <si>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</si>
  <si>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</si>
  <si>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</si>
  <si>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</si>
  <si>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</si>
  <si>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</si>
  <si>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</si>
  <si>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</si>
  <si>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</si>
  <si>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</si>
  <si>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</si>
  <si>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</si>
  <si>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</si>
  <si>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</si>
  <si>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</si>
  <si>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</si>
  <si>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</si>
  <si>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</si>
  <si>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</si>
  <si>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</si>
  <si>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</si>
  <si>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</si>
  <si>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</si>
  <si>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</si>
  <si>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</si>
  <si>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</si>
  <si>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</si>
  <si>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</si>
  <si>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</si>
  <si>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</si>
  <si>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</si>
  <si>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</si>
  <si>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</si>
  <si>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</si>
  <si>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</si>
  <si>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</si>
  <si>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</si>
  <si>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</si>
  <si>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</si>
  <si>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</si>
  <si>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</si>
  <si>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</si>
  <si>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</si>
  <si>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</si>
  <si>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</si>
  <si>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</si>
  <si>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</si>
  <si>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</si>
  <si>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</si>
  <si>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</si>
  <si>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</si>
  <si>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</si>
  <si>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</si>
  <si>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</si>
  <si>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</si>
  <si>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</si>
  <si>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</si>
  <si>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</si>
  <si>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</si>
  <si>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</si>
  <si>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</si>
  <si>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</si>
  <si>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</si>
  <si>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</si>
  <si>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</si>
  <si>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</si>
  <si>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</si>
  <si>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</si>
  <si>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</si>
  <si>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</si>
  <si>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</si>
  <si>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</si>
  <si>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</si>
  <si>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</si>
  <si>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</si>
  <si>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</si>
  <si>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</si>
  <si>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</si>
  <si>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</si>
  <si>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</si>
  <si>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</si>
  <si>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</si>
  <si>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</si>
  <si>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</si>
  <si>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</si>
  <si>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</si>
  <si>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</si>
  <si>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</si>
  <si>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</si>
  <si>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</si>
  <si>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</si>
  <si>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</si>
  <si>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</si>
  <si>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</si>
  <si>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</si>
  <si>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</si>
  <si>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</si>
  <si>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</si>
  <si>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</si>
  <si>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</si>
  <si>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</si>
  <si>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</si>
  <si>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</si>
  <si>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</si>
  <si>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</si>
  <si>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</si>
  <si>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</si>
  <si>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</si>
  <si>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</si>
  <si>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</si>
  <si>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</si>
  <si>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</si>
  <si>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</si>
  <si>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</si>
  <si>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</si>
  <si>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</si>
  <si>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</si>
  <si>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</si>
  <si>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</si>
  <si>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</si>
  <si>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</si>
  <si>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</si>
  <si>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</si>
  <si>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</si>
  <si>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</si>
  <si>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</si>
  <si>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</si>
  <si>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</si>
  <si>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</si>
  <si>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</si>
  <si>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</si>
  <si>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</si>
  <si>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</si>
  <si>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</si>
  <si>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</si>
  <si>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</si>
  <si>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</si>
  <si>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</si>
  <si>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</si>
  <si>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</si>
  <si>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</si>
  <si>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</si>
  <si>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</si>
  <si>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</si>
  <si>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</si>
  <si>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</si>
  <si>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</si>
  <si>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</si>
  <si>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</si>
  <si>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</si>
  <si>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</si>
  <si>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</si>
  <si>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</si>
  <si>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</si>
  <si>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</si>
  <si>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</si>
  <si>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</si>
  <si>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</si>
  <si>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</si>
  <si>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</si>
  <si>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</si>
  <si>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</si>
  <si>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</si>
  <si>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</si>
  <si>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</si>
  <si>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</si>
  <si>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</si>
  <si>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</si>
  <si>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</si>
  <si>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</si>
  <si>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</si>
  <si>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</si>
  <si>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</si>
  <si>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</si>
  <si>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</si>
  <si>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</si>
  <si>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</si>
  <si>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</si>
  <si>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</si>
  <si>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</si>
  <si>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</si>
  <si>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</si>
  <si>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</si>
  <si>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</si>
  <si>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</si>
  <si>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</si>
  <si>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</si>
  <si>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</si>
  <si>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</si>
  <si>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</si>
  <si>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</si>
  <si>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</si>
  <si>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</si>
  <si>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</si>
  <si>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</si>
  <si>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</si>
  <si>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</si>
  <si>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</si>
  <si>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</si>
  <si>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</si>
  <si>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</si>
  <si>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</si>
  <si>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</si>
  <si>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</si>
  <si>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</si>
  <si>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</si>
  <si>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</si>
  <si>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</si>
  <si>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</si>
  <si>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</si>
  <si>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</si>
  <si>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</si>
  <si>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</si>
  <si>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</si>
  <si>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</si>
  <si>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</si>
  <si>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</si>
  <si>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</si>
  <si>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</si>
  <si>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</si>
  <si>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</si>
  <si>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</si>
  <si>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</si>
  <si>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</si>
  <si>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</si>
  <si>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</si>
  <si>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</si>
  <si>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</si>
  <si>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</si>
  <si>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</si>
  <si>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</si>
  <si>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</si>
  <si>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</si>
  <si>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</si>
  <si>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</si>
  <si>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</si>
  <si>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</si>
  <si>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</si>
  <si>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</si>
  <si>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</si>
  <si>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</si>
  <si>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</si>
  <si>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</si>
  <si>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</si>
  <si>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</si>
  <si>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</si>
  <si>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</si>
  <si>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</si>
  <si>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</si>
  <si>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</si>
  <si>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</si>
  <si>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</si>
  <si>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</si>
  <si>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</si>
  <si>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</si>
  <si>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</si>
  <si>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</si>
  <si>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</si>
  <si>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</si>
  <si>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</si>
  <si>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</si>
  <si>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</si>
  <si>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</si>
  <si>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</si>
  <si>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</si>
  <si>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</si>
  <si>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</si>
  <si>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</si>
  <si>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</si>
  <si>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</si>
  <si>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</si>
  <si>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</si>
  <si>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</si>
  <si>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</si>
  <si>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</si>
  <si>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</si>
  <si>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</si>
  <si>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</si>
  <si>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</si>
  <si>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</si>
  <si>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</si>
  <si>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</si>
  <si>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</si>
  <si>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</si>
  <si>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</si>
  <si>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</si>
  <si>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</si>
  <si>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</si>
  <si>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</si>
  <si>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</si>
  <si>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</si>
  <si>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</si>
  <si>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</si>
  <si>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</si>
  <si>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</si>
  <si>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</si>
  <si>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</si>
  <si>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</si>
  <si>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</si>
  <si>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</si>
  <si>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</si>
  <si>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</si>
  <si>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</si>
  <si>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</si>
  <si>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</si>
  <si>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</si>
  <si>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</si>
  <si>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</si>
  <si>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</si>
  <si>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</si>
  <si>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</si>
  <si>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</si>
  <si>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</si>
  <si>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</si>
  <si>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</si>
  <si>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</si>
  <si>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</si>
  <si>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</si>
  <si>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</si>
  <si>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</si>
  <si>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</si>
  <si>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</si>
  <si>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</si>
  <si>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</si>
  <si>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</si>
  <si>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</si>
  <si>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</si>
  <si>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</si>
  <si>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</si>
  <si>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</si>
  <si>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</si>
  <si>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</si>
  <si>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</si>
  <si>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</si>
  <si>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</si>
  <si>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</si>
  <si>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</si>
  <si>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</si>
  <si>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</si>
  <si>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</si>
  <si>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</si>
  <si>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</si>
  <si>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</si>
  <si>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</si>
  <si>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</si>
  <si>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</si>
  <si>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</si>
  <si>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</si>
  <si>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</si>
  <si>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</si>
  <si>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</si>
  <si>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</si>
  <si>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</si>
  <si>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</si>
  <si>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</si>
  <si>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</si>
  <si>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</si>
  <si>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</si>
  <si>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</si>
  <si>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</si>
  <si>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</si>
  <si>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</si>
  <si>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</si>
  <si>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</si>
  <si>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</si>
  <si>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</si>
  <si>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</si>
  <si>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</si>
  <si>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</si>
  <si>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</si>
  <si>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</si>
  <si>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</si>
  <si>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</si>
  <si>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</si>
  <si>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</si>
  <si>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</si>
  <si>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</si>
  <si>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</si>
  <si>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</si>
  <si>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</si>
  <si>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</si>
  <si>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</si>
  <si>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</si>
  <si>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</si>
  <si>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</si>
  <si>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</si>
  <si>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</si>
  <si>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</si>
  <si>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</si>
  <si>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</si>
  <si>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</si>
  <si>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</si>
  <si>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</si>
  <si>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</si>
  <si>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</si>
  <si>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</si>
  <si>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</si>
  <si>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</si>
  <si>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</si>
  <si>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</si>
  <si>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</si>
  <si>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</si>
  <si>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</si>
  <si>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</si>
  <si>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</si>
  <si>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</si>
  <si>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</si>
  <si>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</si>
  <si>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</si>
  <si>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</si>
  <si>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</si>
  <si>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</si>
  <si>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</si>
  <si>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</si>
  <si>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</si>
  <si>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</si>
  <si>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</si>
  <si>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</si>
  <si>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</si>
  <si>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</si>
  <si>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</si>
  <si>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</si>
  <si>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</si>
  <si>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</si>
  <si>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</si>
  <si>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</si>
  <si>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</si>
  <si>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</si>
  <si>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</si>
  <si>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</si>
  <si>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</si>
  <si>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</si>
  <si>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</si>
  <si>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</si>
  <si>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</si>
  <si>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</si>
  <si>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</si>
  <si>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</si>
  <si>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</si>
  <si>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</si>
  <si>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</si>
  <si>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</si>
  <si>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</si>
  <si>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</si>
  <si>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</si>
  <si>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</si>
  <si>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</si>
  <si>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</si>
  <si>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</si>
  <si>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</si>
  <si>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</si>
  <si>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</si>
  <si>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</si>
  <si>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</si>
  <si>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</si>
  <si>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</si>
  <si>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</si>
  <si>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</si>
  <si>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</si>
  <si>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</si>
  <si>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</si>
  <si>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</si>
  <si>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</si>
  <si>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</si>
  <si>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</si>
  <si>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</si>
  <si>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</si>
  <si>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</si>
  <si>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</si>
  <si>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</si>
  <si>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</si>
  <si>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</si>
  <si>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</si>
  <si>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</si>
  <si>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</si>
  <si>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</si>
  <si>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</si>
  <si>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</si>
  <si>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</si>
  <si>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</si>
  <si>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</si>
  <si>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</si>
  <si>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</si>
  <si>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</si>
  <si>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</si>
  <si>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</si>
  <si>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</si>
  <si>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</si>
  <si>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</si>
  <si>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</si>
  <si>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</si>
  <si>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</si>
  <si>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</si>
  <si>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</si>
  <si>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</si>
  <si>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</si>
  <si>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</si>
  <si>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</si>
  <si>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</si>
  <si>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</si>
  <si>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</si>
  <si>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</si>
  <si>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</si>
  <si>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</si>
  <si>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</si>
  <si>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</si>
  <si>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</si>
  <si>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</si>
  <si>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</si>
  <si>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</si>
  <si>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</si>
  <si>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</si>
  <si>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</si>
  <si>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</si>
  <si>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</si>
  <si>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</si>
  <si>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</si>
  <si>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</si>
  <si>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</si>
  <si>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</si>
  <si>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</si>
  <si>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</si>
  <si>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</si>
  <si>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</si>
  <si>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</si>
  <si>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</si>
  <si>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</si>
  <si>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</si>
  <si>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</si>
  <si>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</si>
  <si>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</si>
  <si>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</si>
  <si>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</si>
  <si>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</si>
  <si>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</si>
  <si>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</si>
  <si>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</si>
  <si>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</si>
  <si>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</si>
  <si>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</si>
  <si>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</si>
  <si>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</si>
  <si>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</si>
  <si>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</si>
  <si>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</si>
  <si>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</si>
  <si>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</si>
  <si>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</si>
  <si>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</si>
  <si>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</si>
  <si>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</si>
  <si>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</si>
  <si>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</si>
  <si>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</si>
  <si>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</si>
  <si>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</si>
  <si>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</si>
  <si>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</si>
  <si>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</si>
  <si>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</si>
  <si>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</si>
  <si>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</si>
  <si>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</si>
  <si>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</si>
  <si>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</si>
  <si>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</si>
  <si>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</si>
  <si>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</si>
  <si>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</si>
  <si>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</si>
  <si>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</si>
  <si>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</si>
  <si>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</si>
  <si>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</si>
  <si>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</si>
  <si>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</si>
  <si>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</si>
  <si>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</si>
  <si>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</si>
  <si>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</si>
  <si>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</si>
  <si>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</si>
  <si>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</si>
  <si>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</si>
  <si>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</si>
  <si>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</si>
  <si>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</si>
  <si>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</si>
  <si>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</si>
  <si>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</si>
  <si>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</si>
  <si>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</si>
  <si>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</si>
  <si>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</si>
  <si>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</si>
  <si>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</si>
  <si>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</si>
  <si>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</si>
  <si>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</si>
  <si>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</si>
  <si>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</si>
  <si>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</si>
  <si>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</si>
  <si>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</si>
  <si>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</si>
  <si>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</si>
  <si>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</si>
  <si>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</si>
  <si>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</si>
  <si>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</si>
  <si>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</si>
  <si>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</si>
  <si>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</si>
  <si>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</si>
  <si>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</si>
  <si>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</si>
  <si>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</si>
  <si>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</si>
  <si>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</si>
  <si>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</si>
  <si>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</si>
  <si>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</si>
  <si>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</si>
  <si>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</si>
  <si>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</si>
  <si>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</si>
  <si>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</si>
  <si>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</si>
  <si>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</si>
  <si>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</si>
  <si>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</si>
  <si>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</si>
  <si>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</si>
  <si>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</si>
  <si>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</si>
  <si>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</si>
  <si>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</si>
  <si>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</si>
  <si>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</si>
  <si>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</si>
  <si>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</si>
  <si>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</si>
  <si>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</si>
  <si>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</si>
  <si>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</si>
  <si>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</si>
  <si>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</si>
  <si>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</si>
  <si>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</si>
  <si>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</si>
  <si>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</si>
  <si>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</si>
  <si>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</si>
  <si>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</si>
  <si>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</si>
  <si>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</si>
  <si>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</si>
  <si>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</si>
  <si>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</si>
  <si>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</si>
  <si>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</si>
  <si>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</si>
  <si>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</si>
  <si>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</si>
  <si>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</si>
  <si>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</si>
  <si>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</si>
  <si>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</si>
  <si>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</si>
  <si>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</si>
  <si>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</si>
  <si>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</si>
  <si>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</si>
  <si>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</si>
  <si>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</si>
  <si>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</si>
  <si>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</si>
  <si>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</si>
  <si>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</si>
  <si>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</si>
  <si>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</si>
  <si>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</si>
  <si>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</si>
  <si>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</si>
  <si>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</si>
  <si>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</si>
  <si>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</si>
  <si>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</si>
  <si>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</si>
  <si>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</si>
  <si>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</si>
  <si>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</si>
  <si>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</si>
  <si>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</si>
  <si>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</si>
  <si>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</si>
  <si>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</si>
  <si>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</si>
  <si>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</si>
  <si>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</si>
  <si>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</si>
  <si>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</si>
  <si>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</si>
  <si>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</si>
  <si>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</si>
  <si>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</si>
  <si>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</si>
  <si>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</si>
  <si>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</si>
  <si>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</si>
  <si>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</si>
  <si>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</si>
  <si>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</si>
  <si>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</si>
  <si>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</si>
  <si>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</si>
  <si>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</si>
  <si>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</si>
  <si>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</si>
  <si>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</si>
  <si>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</si>
  <si>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</si>
  <si>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</si>
  <si>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</si>
  <si>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</si>
  <si>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</si>
  <si>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</si>
  <si>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</si>
  <si>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</si>
  <si>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</si>
  <si>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</si>
  <si>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</si>
  <si>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</si>
  <si>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</si>
  <si>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</si>
  <si>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</si>
  <si>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</si>
  <si>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</si>
  <si>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</si>
  <si>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</si>
  <si>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</si>
  <si>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</si>
  <si>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</si>
  <si>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</si>
  <si>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</si>
  <si>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</si>
  <si>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</si>
  <si>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</si>
  <si>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</si>
  <si>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</si>
  <si>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</si>
  <si>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</si>
  <si>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</si>
  <si>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</si>
  <si>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</si>
  <si>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</si>
  <si>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</si>
  <si>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</si>
  <si>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</si>
  <si>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</si>
  <si>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</si>
  <si>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</si>
  <si>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</si>
  <si>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</si>
  <si>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</si>
  <si>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</si>
  <si>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</si>
  <si>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</si>
  <si>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</si>
  <si>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</si>
  <si>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</si>
  <si>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</si>
  <si>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</si>
  <si>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</si>
  <si>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</si>
  <si>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</si>
  <si>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</si>
  <si>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</si>
  <si>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</si>
  <si>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</si>
  <si>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</si>
  <si>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</si>
  <si>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</si>
  <si>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</si>
  <si>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</si>
  <si>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</si>
  <si>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</si>
  <si>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</si>
  <si>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</si>
  <si>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</si>
  <si>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</si>
  <si>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</si>
  <si>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</si>
  <si>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</si>
  <si>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</si>
  <si>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</si>
  <si>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</si>
  <si>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</si>
  <si>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</si>
  <si>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</si>
  <si>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</si>
  <si>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</si>
  <si>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</si>
  <si>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</si>
  <si>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</si>
  <si>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</si>
  <si>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</si>
  <si>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</si>
  <si>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</si>
  <si>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</si>
  <si>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</si>
  <si>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</si>
  <si>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</si>
  <si>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</si>
  <si>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</si>
  <si>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</si>
  <si>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</si>
  <si>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</si>
  <si>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</si>
  <si>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</si>
  <si>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</si>
  <si>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</si>
  <si>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</si>
  <si>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</si>
  <si>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</si>
  <si>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</si>
  <si>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</si>
  <si>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</si>
  <si>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</si>
  <si>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</si>
  <si>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</si>
  <si>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</si>
  <si>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</si>
  <si>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</si>
  <si>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</si>
  <si>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</si>
  <si>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</si>
  <si>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</si>
  <si>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</si>
  <si>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</si>
  <si>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</si>
  <si>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</si>
  <si>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</si>
  <si>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</si>
  <si>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</si>
  <si>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</si>
  <si>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</si>
  <si>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</si>
  <si>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</si>
  <si>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</si>
  <si>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</si>
  <si>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</si>
  <si>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</si>
  <si>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</si>
  <si>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</si>
  <si>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</si>
  <si>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</si>
  <si>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</si>
  <si>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</si>
  <si>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</si>
  <si>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</si>
  <si>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</si>
  <si>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</si>
  <si>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</si>
  <si>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</si>
  <si>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</si>
  <si>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</si>
  <si>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</si>
  <si>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</si>
  <si>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</si>
  <si>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</si>
  <si>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</si>
  <si>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</si>
  <si>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</si>
  <si>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</si>
  <si>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</si>
  <si>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</si>
  <si>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</si>
  <si>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</si>
  <si>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</si>
  <si>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</si>
  <si>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</si>
  <si>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</si>
  <si>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</si>
  <si>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</si>
  <si>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</si>
  <si>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</si>
  <si>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</si>
  <si>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</si>
  <si>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</si>
  <si>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</si>
  <si>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</si>
  <si>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</si>
  <si>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</si>
  <si>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</si>
  <si>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</si>
  <si>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</si>
  <si>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</si>
  <si>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</si>
  <si>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</si>
  <si>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</si>
  <si>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</si>
  <si>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</si>
  <si>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</si>
  <si>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</si>
  <si>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</si>
  <si>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</si>
  <si>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</si>
  <si>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</si>
  <si>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</si>
  <si>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</si>
  <si>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</si>
  <si>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</si>
  <si>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</si>
  <si>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</si>
  <si>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</si>
  <si>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</si>
  <si>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</si>
  <si>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</si>
  <si>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</si>
  <si>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</si>
  <si>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</si>
  <si>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</si>
  <si>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</si>
  <si>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</si>
  <si>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</si>
  <si>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</si>
  <si>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</si>
  <si>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</si>
  <si>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</si>
  <si>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</si>
  <si>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</si>
  <si>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</si>
  <si>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</si>
  <si>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</si>
  <si>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</si>
  <si>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</si>
  <si>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</si>
  <si>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</si>
  <si>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</si>
  <si>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</si>
  <si>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</si>
  <si>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</si>
  <si>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</si>
  <si>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</si>
  <si>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</si>
  <si>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</si>
  <si>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</si>
  <si>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</si>
  <si>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</si>
  <si>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</si>
  <si>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</si>
  <si>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</si>
  <si>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</si>
  <si>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</si>
  <si>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</si>
  <si>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</si>
  <si>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</si>
  <si>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</si>
  <si>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</si>
  <si>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</si>
  <si>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</si>
  <si>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</si>
  <si>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</si>
  <si>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</si>
  <si>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</si>
  <si>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</si>
  <si>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</si>
  <si>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</si>
  <si>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</si>
  <si>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</si>
  <si>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</si>
  <si>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</si>
  <si>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</si>
  <si>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</si>
  <si>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</si>
  <si>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</si>
  <si>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</si>
  <si>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</si>
  <si>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</si>
  <si>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</si>
  <si>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</si>
  <si>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</si>
  <si>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</si>
  <si>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</si>
  <si>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</si>
  <si>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</si>
  <si>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</si>
  <si>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</si>
  <si>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</si>
  <si>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</si>
  <si>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</si>
  <si>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</si>
  <si>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</si>
  <si>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</si>
  <si>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</si>
  <si>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</si>
  <si>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</si>
  <si>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</si>
  <si>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</si>
  <si>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</si>
  <si>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</si>
  <si>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</si>
  <si>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</si>
  <si>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</si>
  <si>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</si>
  <si>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</si>
  <si>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</si>
  <si>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</si>
  <si>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</si>
  <si>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</si>
  <si>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</si>
  <si>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</si>
  <si>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</si>
  <si>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</si>
  <si>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</si>
  <si>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</si>
  <si>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</si>
  <si>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</si>
  <si>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</si>
  <si>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</si>
  <si>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</si>
  <si>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</si>
  <si>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</si>
  <si>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</si>
  <si>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</si>
  <si>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</si>
  <si>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</si>
  <si>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</si>
  <si>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</si>
  <si>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</si>
  <si>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</si>
  <si>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</si>
  <si>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</si>
  <si>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</si>
  <si>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</si>
  <si>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</si>
  <si>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</si>
  <si>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</si>
  <si>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</si>
  <si>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</si>
  <si>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</si>
  <si>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</si>
  <si>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</si>
  <si>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</si>
  <si>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</si>
  <si>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</si>
  <si>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</si>
  <si>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</si>
  <si>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</si>
  <si>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</si>
  <si>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</si>
  <si>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</si>
  <si>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</si>
  <si>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</si>
  <si>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</si>
  <si>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</si>
  <si>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</si>
  <si>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</si>
  <si>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</si>
  <si>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</si>
  <si>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</si>
  <si>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</si>
  <si>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</si>
  <si>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</si>
  <si>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</si>
  <si>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</si>
  <si>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</si>
  <si>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</si>
  <si>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</si>
  <si>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</si>
  <si>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</si>
  <si>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</si>
  <si>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</si>
  <si>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</si>
  <si>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</si>
  <si>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</si>
  <si>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</si>
  <si>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</si>
  <si>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</si>
  <si>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</si>
  <si>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</si>
  <si>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</si>
  <si>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</si>
  <si>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</si>
  <si>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</si>
  <si>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</si>
  <si>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</si>
  <si>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</si>
  <si>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</si>
  <si>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</si>
  <si>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</si>
  <si>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</si>
  <si>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</si>
  <si>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</si>
  <si>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</si>
  <si>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</si>
  <si>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</si>
  <si>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</si>
  <si>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</si>
  <si>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</si>
  <si>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</si>
  <si>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</si>
  <si>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</si>
  <si>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</si>
  <si>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</si>
  <si>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</si>
  <si>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</si>
  <si>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</si>
  <si>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</si>
  <si>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</si>
  <si>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</si>
  <si>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</si>
  <si>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</si>
  <si>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</si>
  <si>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</si>
  <si>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</si>
  <si>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</si>
  <si>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</si>
  <si>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</si>
  <si>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</si>
  <si>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</si>
  <si>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</si>
  <si>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</si>
  <si>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</si>
  <si>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</si>
  <si>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</si>
  <si>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</si>
  <si>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</si>
  <si>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</si>
  <si>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</si>
  <si>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</si>
  <si>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</si>
  <si>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</si>
  <si>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</si>
  <si>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</si>
  <si>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</si>
  <si>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</si>
  <si>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</si>
  <si>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</si>
  <si>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</si>
  <si>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</si>
  <si>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</si>
  <si>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</si>
  <si>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</si>
  <si>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</si>
  <si>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</si>
  <si>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</si>
  <si>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</si>
  <si>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</si>
  <si>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</si>
  <si>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</si>
  <si>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</si>
  <si>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</si>
  <si>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</si>
  <si>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</si>
  <si>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</si>
  <si>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</si>
  <si>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</si>
  <si>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</si>
  <si>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</si>
  <si>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</si>
  <si>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</si>
  <si>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</si>
  <si>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</si>
  <si>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</si>
  <si>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</si>
  <si>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</si>
  <si>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</si>
  <si>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</si>
  <si>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</si>
  <si>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</si>
  <si>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</si>
  <si>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</si>
  <si>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</si>
  <si>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</si>
  <si>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</si>
  <si>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</si>
  <si>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</si>
  <si>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</si>
  <si>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</si>
  <si>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</si>
  <si>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</si>
  <si>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</si>
  <si>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</si>
  <si>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</si>
  <si>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</si>
  <si>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</si>
  <si>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</si>
  <si>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</si>
  <si>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</si>
  <si>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</si>
  <si>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</si>
  <si>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</si>
  <si>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</si>
  <si>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</si>
  <si>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</si>
  <si>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</si>
  <si>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</si>
  <si>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</si>
  <si>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</si>
  <si>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</si>
  <si>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</si>
  <si>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</si>
  <si>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</si>
  <si>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</si>
  <si>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</si>
  <si>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</si>
  <si>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</si>
  <si>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</si>
  <si>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</si>
  <si>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</si>
  <si>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</si>
  <si>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</si>
  <si>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</si>
  <si>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</si>
  <si>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</si>
  <si>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</si>
  <si>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</si>
  <si>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</si>
  <si>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</si>
  <si>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</si>
  <si>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</si>
  <si>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</si>
  <si>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</si>
  <si>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</si>
  <si>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</si>
  <si>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</si>
  <si>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</si>
  <si>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</si>
  <si>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</si>
  <si>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</si>
  <si>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</si>
  <si>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</si>
  <si>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</si>
  <si>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</si>
  <si>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</si>
  <si>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</si>
  <si>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</si>
  <si>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</si>
  <si>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</si>
  <si>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</si>
  <si>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</si>
  <si>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</si>
  <si>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</si>
  <si>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</si>
  <si>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</si>
  <si>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</si>
  <si>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</si>
  <si>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</si>
  <si>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</si>
  <si>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</si>
  <si>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</si>
  <si>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</si>
  <si>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</si>
  <si>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</si>
  <si>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</si>
  <si>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</si>
  <si>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</si>
  <si>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</si>
  <si>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</si>
  <si>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</si>
  <si>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</si>
  <si>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</si>
  <si>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</si>
  <si>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</si>
  <si>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</si>
  <si>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</si>
  <si>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</si>
  <si>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</si>
  <si>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</si>
  <si>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</si>
  <si>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</si>
  <si>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</si>
  <si>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</si>
  <si>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</si>
  <si>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</si>
  <si>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</si>
  <si>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</si>
  <si>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</si>
  <si>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</si>
  <si>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</si>
  <si>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</si>
  <si>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</si>
  <si>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</si>
  <si>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</si>
  <si>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</si>
  <si>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</si>
  <si>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</si>
  <si>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</si>
  <si>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</si>
  <si>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</si>
  <si>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</si>
  <si>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</si>
  <si>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</si>
  <si>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</si>
  <si>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</si>
  <si>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</si>
  <si>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</si>
  <si>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</si>
  <si>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</si>
  <si>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</si>
  <si>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</si>
  <si>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</si>
  <si>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</si>
  <si>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</si>
  <si>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</si>
  <si>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</si>
  <si>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</si>
  <si>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</si>
  <si>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</si>
  <si>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</si>
  <si>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</si>
  <si>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</si>
  <si>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</si>
  <si>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</si>
  <si>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</si>
  <si>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</si>
  <si>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</si>
  <si>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</si>
  <si>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</si>
  <si>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</si>
  <si>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</si>
  <si>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</si>
  <si>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</si>
  <si>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</si>
  <si>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</si>
  <si>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</si>
  <si>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</si>
  <si>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</si>
  <si>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</si>
  <si>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</si>
  <si>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</si>
  <si>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</si>
  <si>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</si>
  <si>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</si>
  <si>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</si>
  <si>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</si>
  <si>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</si>
  <si>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</si>
  <si>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</si>
  <si>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</si>
  <si>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</si>
  <si>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</si>
  <si>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</si>
  <si>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</si>
  <si>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</si>
  <si>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</si>
  <si>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</si>
  <si>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</si>
  <si>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</si>
  <si>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</si>
  <si>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</si>
  <si>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</si>
  <si>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</si>
  <si>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</si>
  <si>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</si>
  <si>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</si>
  <si>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</si>
  <si>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</si>
  <si>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</si>
  <si>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</si>
  <si>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</si>
  <si>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</si>
  <si>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</si>
  <si>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</si>
  <si>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</si>
  <si>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</si>
  <si>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</si>
  <si>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</si>
  <si>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</si>
  <si>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</si>
  <si>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</si>
  <si>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</si>
  <si>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</si>
  <si>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</si>
  <si>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</si>
  <si>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</si>
  <si>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</si>
  <si>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</si>
  <si>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</si>
  <si>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</si>
  <si>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</si>
  <si>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</si>
  <si>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</si>
  <si>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</si>
  <si>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</si>
  <si>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</si>
  <si>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</si>
  <si>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</si>
  <si>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</si>
  <si>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</si>
  <si>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</si>
  <si>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</si>
  <si>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</si>
  <si>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</si>
  <si>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</si>
  <si>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</si>
  <si>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</si>
  <si>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</si>
  <si>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</si>
  <si>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</si>
  <si>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</si>
  <si>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</si>
  <si>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</si>
  <si>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</si>
  <si>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</si>
  <si>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</si>
  <si>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</si>
  <si>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</si>
  <si>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</si>
  <si>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</si>
  <si>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</si>
  <si>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</si>
  <si>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</si>
  <si>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</si>
  <si>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</si>
  <si>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</si>
  <si>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</si>
  <si>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</si>
  <si>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</si>
  <si>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</si>
  <si>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</si>
  <si>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</si>
  <si>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</si>
  <si>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</si>
  <si>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</si>
  <si>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</si>
  <si>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</si>
  <si>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</si>
  <si>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</si>
  <si>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</si>
  <si>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</si>
  <si>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</si>
  <si>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</si>
  <si>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</si>
  <si>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</si>
  <si>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</si>
  <si>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</si>
  <si>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</si>
  <si>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</si>
  <si>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</si>
  <si>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</si>
  <si>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</si>
  <si>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</si>
  <si>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</si>
  <si>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</si>
  <si>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</si>
  <si>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</si>
  <si>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</si>
  <si>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</si>
  <si>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</si>
  <si>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</si>
  <si>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</si>
  <si>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</si>
  <si>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</si>
  <si>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</si>
  <si>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</si>
  <si>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</si>
  <si>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</si>
  <si>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</si>
  <si>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</si>
  <si>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</si>
  <si>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</si>
  <si>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</si>
  <si>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</si>
  <si>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</si>
  <si>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</si>
  <si>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</si>
  <si>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</si>
  <si>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</si>
  <si>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</si>
  <si>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</si>
  <si>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</si>
  <si>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</si>
  <si>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</si>
  <si>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</si>
  <si>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</si>
  <si>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</si>
  <si>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</si>
  <si>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</si>
  <si>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</si>
  <si>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</si>
  <si>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</si>
  <si>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</si>
  <si>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</si>
  <si>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</si>
  <si>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</si>
  <si>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</si>
  <si>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</si>
  <si>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</si>
  <si>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</si>
  <si>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</si>
  <si>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</si>
  <si>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</si>
  <si>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</si>
  <si>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</si>
  <si>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</si>
  <si>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</si>
  <si>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</si>
  <si>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</si>
  <si>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</si>
  <si>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</si>
  <si>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</si>
  <si>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</si>
  <si>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</si>
  <si>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</si>
  <si>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</si>
  <si>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</si>
  <si>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</si>
  <si>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</si>
  <si>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</si>
  <si>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</si>
  <si>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</si>
  <si>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</si>
  <si>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</si>
  <si>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</si>
  <si>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</si>
  <si>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</si>
  <si>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</si>
  <si>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</si>
  <si>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</si>
  <si>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</si>
  <si>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</si>
  <si>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</si>
  <si>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</si>
  <si>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</si>
  <si>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</si>
  <si>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</si>
  <si>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</si>
  <si>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</si>
  <si>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</si>
  <si>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</si>
  <si>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</si>
  <si>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</si>
  <si>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</si>
  <si>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</si>
  <si>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</si>
  <si>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</si>
  <si>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</si>
  <si>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</si>
  <si>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</si>
  <si>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</si>
  <si>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</si>
  <si>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</si>
  <si>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</si>
  <si>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</si>
  <si>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</si>
  <si>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</si>
  <si>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</si>
  <si>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</si>
  <si>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</si>
  <si>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</si>
  <si>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</si>
  <si>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</si>
  <si>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</si>
  <si>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</si>
  <si>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</si>
  <si>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</si>
  <si>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</si>
  <si>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</si>
  <si>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</si>
  <si>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</si>
  <si>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</si>
  <si>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</si>
  <si>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</si>
  <si>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</si>
  <si>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</si>
  <si>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</si>
  <si>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</si>
  <si>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</si>
  <si>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</si>
  <si>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</si>
  <si>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</si>
  <si>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</si>
  <si>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</si>
  <si>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</si>
  <si>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</si>
  <si>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</si>
  <si>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</si>
  <si>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</si>
  <si>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</si>
  <si>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</si>
  <si>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</si>
  <si>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</si>
  <si>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</si>
  <si>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</si>
  <si>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</si>
  <si>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</si>
  <si>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</si>
  <si>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</si>
  <si>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</si>
  <si>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</si>
  <si>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</si>
  <si>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</si>
  <si>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</si>
  <si>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</si>
  <si>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</si>
  <si>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</si>
  <si>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</si>
  <si>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</si>
  <si>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</si>
  <si>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</si>
  <si>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</si>
  <si>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</si>
  <si>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</si>
  <si>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</si>
  <si>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</si>
  <si>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</si>
  <si>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</si>
  <si>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</si>
  <si>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</si>
  <si>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</si>
  <si>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</si>
  <si>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</si>
  <si>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</si>
  <si>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</si>
  <si>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</si>
  <si>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</si>
  <si>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</si>
  <si>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</si>
  <si>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</si>
  <si>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</si>
  <si>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</si>
  <si>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</si>
  <si>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</si>
  <si>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</si>
  <si>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</si>
  <si>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</si>
  <si>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</si>
  <si>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</si>
  <si>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</si>
  <si>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</si>
  <si>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</si>
  <si>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</si>
  <si>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</si>
  <si>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</si>
  <si>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</si>
  <si>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</si>
  <si>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</si>
  <si>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</si>
  <si>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</si>
  <si>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</si>
  <si>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</si>
  <si>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</si>
  <si>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</si>
  <si>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</si>
  <si>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</si>
  <si>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</si>
  <si>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</si>
  <si>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</si>
  <si>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</si>
  <si>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</si>
  <si>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</si>
  <si>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</si>
  <si>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</si>
  <si>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</si>
  <si>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</si>
  <si>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</si>
  <si>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</si>
  <si>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</si>
  <si>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</si>
  <si>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</si>
  <si>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</si>
  <si>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</si>
  <si>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</si>
  <si>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</si>
  <si>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</si>
  <si>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</si>
  <si>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</si>
  <si>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</si>
  <si>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</si>
  <si>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</si>
  <si>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</si>
  <si>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</si>
  <si>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</si>
  <si>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</si>
  <si>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</si>
  <si>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</si>
  <si>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</si>
  <si>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</si>
  <si>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</si>
  <si>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</si>
  <si>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</si>
  <si>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</si>
  <si>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</si>
  <si>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</si>
  <si>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</si>
  <si>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</si>
  <si>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</si>
  <si>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</si>
  <si>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</si>
  <si>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</si>
  <si>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</si>
  <si>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</si>
  <si>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</si>
  <si>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</si>
  <si>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</si>
  <si>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</si>
  <si>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</si>
  <si>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</si>
  <si>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</si>
  <si>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</si>
  <si>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</si>
  <si>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</si>
  <si>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</si>
  <si>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</si>
  <si>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</si>
  <si>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</si>
  <si>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</si>
  <si>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</si>
  <si>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</si>
  <si>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</si>
  <si>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</si>
  <si>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</si>
  <si>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</si>
  <si>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</si>
  <si>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</si>
  <si>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</si>
  <si>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</si>
  <si>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</si>
  <si>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</si>
  <si>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</si>
  <si>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</si>
  <si>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</si>
  <si>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</si>
  <si>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</si>
  <si>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</si>
  <si>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</si>
  <si>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</si>
  <si>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</si>
  <si>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</si>
  <si>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</si>
  <si>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</si>
  <si>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</si>
  <si>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</si>
  <si>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</si>
  <si>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</si>
  <si>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</si>
  <si>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</si>
  <si>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</si>
  <si>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</si>
  <si>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</si>
  <si>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</si>
  <si>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</si>
  <si>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</si>
  <si>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</si>
  <si>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</si>
  <si>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</si>
  <si>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</si>
  <si>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</si>
  <si>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</si>
  <si>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</si>
  <si>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</si>
  <si>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</si>
  <si>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</si>
  <si>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</si>
  <si>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</si>
  <si>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</si>
  <si>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</si>
  <si>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</si>
  <si>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</si>
  <si>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</si>
  <si>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</si>
  <si>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</si>
  <si>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</si>
  <si>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</si>
  <si>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</si>
  <si>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</si>
  <si>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</si>
  <si>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</si>
  <si>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</si>
  <si>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</si>
  <si>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</si>
  <si>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</si>
  <si>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</si>
  <si>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</si>
  <si>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</si>
  <si>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</si>
  <si>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</si>
  <si>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</si>
  <si>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</si>
  <si>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</si>
  <si>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</si>
  <si>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</si>
  <si>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</si>
  <si>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</si>
  <si>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</si>
  <si>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</si>
  <si>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</si>
  <si>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</si>
  <si>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</si>
  <si>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</si>
  <si>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</si>
  <si>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</si>
  <si>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</si>
  <si>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</si>
  <si>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</si>
  <si>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</si>
  <si>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</si>
  <si>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</si>
  <si>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</si>
  <si>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</si>
  <si>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</si>
  <si>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</si>
  <si>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</si>
  <si>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</si>
  <si>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</si>
  <si>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</si>
  <si>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</si>
  <si>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</si>
  <si>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</si>
  <si>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</si>
  <si>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</si>
  <si>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</si>
  <si>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</si>
  <si>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</si>
  <si>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</si>
  <si>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</si>
  <si>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</si>
  <si>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</si>
  <si>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</si>
  <si>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</si>
  <si>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</si>
  <si>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</si>
  <si>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</si>
  <si>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</si>
  <si>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</si>
  <si>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</si>
  <si>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</si>
  <si>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</si>
  <si>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</si>
  <si>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</si>
  <si>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</si>
  <si>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</si>
  <si>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</si>
  <si>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</si>
  <si>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</si>
  <si>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</si>
  <si>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</si>
  <si>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</si>
  <si>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</si>
  <si>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</si>
  <si>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</si>
  <si>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</si>
  <si>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</si>
  <si>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</si>
  <si>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</si>
  <si>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</si>
  <si>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</si>
  <si>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</si>
  <si>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</si>
  <si>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</si>
  <si>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</si>
  <si>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</si>
  <si>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</si>
  <si>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</si>
  <si>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</si>
  <si>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</si>
  <si>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</si>
  <si>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</si>
  <si>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</si>
  <si>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</si>
  <si>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</si>
  <si>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</si>
  <si>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</si>
  <si>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</si>
  <si>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</si>
  <si>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</si>
  <si>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</si>
  <si>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</si>
  <si>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</si>
  <si>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</si>
  <si>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</si>
  <si>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</si>
  <si>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</si>
  <si>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</si>
  <si>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</si>
  <si>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</si>
  <si>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</si>
  <si>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</si>
  <si>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</si>
  <si>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</si>
  <si>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</si>
  <si>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</si>
  <si>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</si>
  <si>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</si>
  <si>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</si>
  <si>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</si>
  <si>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</si>
  <si>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</si>
  <si>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</si>
  <si>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</si>
  <si>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</si>
  <si>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</si>
  <si>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</si>
  <si>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</si>
  <si>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</si>
  <si>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</si>
  <si>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</si>
  <si>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</si>
  <si>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</si>
  <si>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</si>
  <si>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</si>
  <si>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</si>
  <si>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</si>
  <si>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</si>
  <si>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</si>
  <si>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</si>
  <si>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</si>
  <si>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</si>
  <si>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</si>
  <si>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</si>
  <si>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</si>
  <si>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</si>
  <si>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</si>
  <si>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</si>
  <si>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</si>
  <si>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</si>
  <si>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</si>
  <si>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</si>
  <si>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</si>
  <si>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</si>
  <si>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</si>
  <si>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</si>
  <si>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</si>
  <si>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</si>
  <si>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</si>
  <si>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</si>
  <si>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</si>
  <si>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</si>
  <si>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</si>
  <si>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</si>
  <si>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</si>
  <si>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</si>
  <si>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</si>
  <si>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</si>
  <si>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</si>
  <si>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</si>
  <si>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</si>
  <si>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</si>
  <si>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</si>
  <si>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</si>
  <si>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</si>
  <si>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</si>
  <si>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</si>
  <si>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</si>
  <si>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</si>
  <si>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</si>
  <si>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</si>
  <si>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</si>
  <si>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</si>
  <si>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</si>
  <si>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</si>
  <si>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</si>
  <si>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</si>
  <si>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</si>
  <si>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</si>
  <si>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</si>
  <si>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</si>
  <si>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</si>
  <si>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</si>
  <si>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</si>
  <si>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</si>
  <si>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</si>
  <si>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</si>
  <si>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</si>
  <si>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</si>
  <si>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</si>
  <si>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</si>
  <si>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</si>
  <si>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</si>
  <si>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</si>
  <si>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</si>
  <si>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</si>
  <si>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</si>
  <si>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</si>
  <si>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</si>
  <si>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</si>
  <si>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</si>
  <si>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</si>
  <si>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</si>
  <si>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</si>
  <si>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</si>
  <si>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</si>
  <si>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</si>
  <si>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</si>
  <si>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</si>
  <si>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</si>
  <si>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</si>
  <si>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</si>
  <si>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</si>
  <si>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</si>
  <si>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</si>
  <si>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</si>
  <si>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</si>
  <si>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</si>
  <si>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</si>
  <si>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</si>
  <si>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</si>
  <si>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</si>
  <si>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</si>
  <si>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</si>
  <si>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</si>
  <si>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</si>
  <si>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</si>
  <si>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</si>
  <si>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</si>
  <si>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</si>
  <si>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</si>
  <si>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</si>
  <si>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</si>
  <si>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</si>
  <si>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</si>
  <si>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</si>
  <si>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</si>
  <si>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</si>
  <si>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</si>
  <si>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</si>
  <si>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</si>
  <si>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</si>
  <si>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</si>
  <si>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</si>
  <si>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</si>
  <si>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</si>
  <si>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</si>
  <si>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</si>
  <si>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</si>
  <si>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</si>
  <si>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</si>
  <si>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</si>
  <si>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</si>
  <si>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</si>
  <si>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</si>
  <si>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</si>
  <si>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</si>
  <si>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</si>
  <si>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</si>
  <si>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</si>
  <si>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</si>
  <si>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</si>
  <si>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</si>
  <si>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</si>
  <si>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</si>
  <si>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</si>
  <si>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</si>
  <si>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</si>
  <si>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</si>
  <si>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</si>
  <si>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</si>
  <si>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</si>
  <si>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</si>
  <si>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</si>
  <si>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</si>
  <si>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</si>
  <si>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</si>
  <si>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</si>
  <si>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</si>
  <si>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</si>
  <si>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</si>
  <si>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</si>
  <si>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</si>
  <si>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</si>
  <si>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</si>
  <si>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</si>
  <si>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</si>
  <si>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</si>
  <si>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</si>
  <si>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</si>
  <si>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</si>
  <si>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</si>
  <si>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</si>
  <si>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</si>
  <si>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</si>
  <si>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</si>
  <si>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</si>
  <si>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</si>
  <si>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</si>
  <si>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</si>
  <si>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</si>
  <si>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</si>
  <si>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</si>
  <si>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</si>
  <si>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</si>
  <si>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</si>
  <si>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</si>
  <si>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</si>
  <si>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</si>
  <si>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</si>
  <si>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</si>
  <si>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</si>
  <si>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</si>
  <si>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</si>
  <si>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</si>
  <si>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</si>
  <si>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</si>
  <si>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</si>
  <si>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</si>
  <si>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</si>
  <si>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</si>
  <si>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</si>
  <si>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</si>
  <si>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</si>
  <si>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</si>
  <si>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</si>
  <si>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</si>
  <si>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</si>
  <si>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</si>
  <si>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</si>
  <si>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</si>
  <si>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</si>
  <si>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</si>
  <si>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</si>
  <si>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</si>
  <si>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</si>
  <si>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</si>
  <si>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</si>
  <si>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</si>
  <si>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</si>
  <si>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</si>
  <si>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</si>
  <si>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</si>
  <si>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</si>
  <si>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</si>
  <si>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</si>
  <si>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</si>
  <si>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</si>
  <si>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</si>
  <si>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</si>
  <si>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</si>
  <si>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</si>
  <si>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</si>
  <si>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</si>
  <si>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</si>
  <si>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</si>
  <si>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</si>
  <si>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</si>
  <si>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</si>
  <si>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</si>
  <si>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</si>
  <si>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</si>
  <si>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</si>
  <si>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</si>
  <si>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</si>
  <si>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</si>
  <si>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</si>
  <si>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</si>
  <si>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</si>
  <si>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</si>
  <si>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</si>
  <si>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</si>
  <si>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</si>
  <si>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</si>
  <si>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</si>
  <si>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</si>
  <si>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</si>
  <si>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</si>
  <si>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</si>
  <si>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</si>
  <si>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</si>
  <si>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</si>
  <si>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</si>
  <si>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</si>
  <si>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</si>
  <si>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</si>
  <si>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</si>
  <si>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</si>
  <si>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</si>
  <si>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</si>
  <si>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</si>
  <si>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</si>
  <si>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</si>
  <si>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</si>
  <si>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</si>
  <si>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</si>
  <si>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</si>
  <si>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</si>
  <si>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</si>
  <si>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</si>
  <si>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</si>
  <si>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</si>
  <si>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</si>
  <si>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</si>
  <si>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</si>
  <si>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</si>
  <si>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</si>
  <si>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</si>
  <si>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</si>
  <si>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</si>
  <si>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</si>
  <si>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</si>
  <si>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</si>
  <si>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</si>
  <si>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</si>
  <si>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</si>
  <si>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</si>
  <si>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</si>
  <si>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</si>
  <si>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</si>
  <si>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</si>
  <si>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</si>
  <si>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</si>
  <si>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</si>
  <si>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</si>
  <si>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</si>
  <si>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</si>
  <si>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</si>
  <si>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</si>
  <si>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</si>
  <si>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</si>
  <si>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</si>
  <si>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</si>
  <si>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</si>
  <si>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</si>
  <si>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</si>
  <si>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</si>
  <si>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</si>
  <si>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</si>
  <si>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</si>
  <si>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</si>
  <si>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</si>
  <si>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</si>
  <si>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</si>
  <si>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</si>
  <si>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</si>
  <si>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</si>
  <si>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</si>
  <si>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</si>
  <si>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</si>
  <si>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</si>
  <si>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</si>
  <si>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</si>
  <si>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</si>
  <si>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</si>
  <si>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</si>
  <si>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</si>
  <si>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</si>
  <si>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</si>
  <si>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</si>
  <si>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</si>
  <si>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</si>
  <si>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</si>
  <si>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</si>
  <si>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</si>
  <si>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</si>
  <si>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</si>
  <si>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</si>
  <si>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</si>
  <si>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</si>
  <si>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</si>
  <si>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</si>
  <si>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</si>
  <si>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</si>
  <si>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</si>
  <si>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</si>
  <si>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</si>
  <si>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</si>
  <si>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</si>
  <si>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</si>
  <si>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</si>
  <si>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</si>
  <si>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</si>
  <si>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</si>
  <si>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</si>
  <si>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</si>
  <si>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</si>
  <si>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</si>
  <si>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</si>
  <si>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</si>
  <si>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</si>
  <si>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</si>
  <si>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</si>
  <si>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</si>
  <si>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</si>
  <si>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</si>
  <si>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</si>
  <si>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</si>
  <si>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</si>
  <si>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</si>
  <si>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</si>
  <si>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</si>
  <si>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</si>
  <si>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</si>
  <si>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</si>
  <si>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</si>
  <si>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</si>
  <si>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</si>
  <si>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</si>
  <si>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</si>
  <si>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</si>
  <si>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</si>
  <si>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</si>
  <si>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</si>
  <si>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</si>
  <si>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</si>
  <si>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</si>
  <si>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</si>
  <si>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</si>
  <si>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</si>
  <si>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</si>
  <si>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</si>
  <si>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</si>
  <si>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</si>
  <si>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</si>
  <si>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</si>
  <si>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</si>
  <si>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</si>
  <si>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</si>
  <si>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</si>
  <si>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</si>
  <si>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</si>
  <si>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</si>
  <si>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</si>
  <si>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</si>
  <si>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</si>
  <si>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</si>
  <si>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</si>
  <si>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</si>
  <si>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</si>
  <si>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</si>
  <si>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</si>
  <si>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</si>
  <si>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</si>
  <si>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</si>
  <si>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</si>
  <si>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</si>
  <si>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</si>
  <si>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</si>
  <si>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</si>
  <si>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</si>
  <si>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</si>
  <si>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</si>
  <si>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</si>
  <si>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</si>
  <si>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</si>
  <si>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</si>
  <si>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</si>
  <si>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</si>
  <si>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</si>
  <si>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</si>
  <si>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</si>
  <si>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</si>
  <si>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</si>
  <si>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</si>
  <si>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</si>
  <si>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</si>
  <si>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</si>
  <si>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</si>
  <si>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</si>
  <si>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</si>
  <si>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</si>
  <si>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</si>
  <si>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</si>
  <si>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</si>
  <si>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</si>
  <si>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</si>
  <si>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</si>
  <si>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</si>
  <si>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</si>
  <si>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</si>
  <si>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</si>
  <si>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</si>
  <si>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</si>
  <si>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</si>
  <si>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</si>
  <si>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</si>
  <si>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</si>
  <si>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</si>
  <si>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</si>
  <si>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</si>
  <si>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</si>
  <si>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</si>
  <si>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</si>
  <si>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</si>
  <si>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</si>
  <si>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</si>
  <si>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</si>
  <si>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</si>
  <si>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</si>
  <si>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</si>
  <si>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</si>
  <si>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</si>
  <si>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</si>
  <si>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</si>
  <si>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</si>
  <si>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</si>
  <si>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</si>
  <si>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</si>
  <si>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</si>
  <si>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</si>
  <si>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</si>
  <si>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</si>
  <si>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</si>
  <si>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</si>
  <si>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</si>
  <si>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</si>
  <si>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</si>
  <si>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</si>
  <si>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</si>
  <si>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</si>
  <si>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</si>
  <si>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</si>
  <si>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</si>
  <si>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</si>
  <si>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</si>
  <si>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</si>
  <si>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</si>
  <si>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</si>
  <si>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</si>
  <si>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</si>
  <si>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</si>
  <si>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</si>
  <si>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</si>
  <si>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</si>
  <si>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</si>
  <si>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</si>
  <si>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</si>
  <si>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</si>
  <si>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</si>
  <si>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</si>
  <si>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</si>
  <si>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</si>
  <si>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</si>
  <si>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</si>
  <si>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</si>
  <si>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</si>
  <si>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</si>
  <si>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</si>
  <si>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</si>
  <si>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</si>
  <si>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</si>
  <si>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</si>
  <si>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</si>
  <si>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</si>
  <si>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</si>
  <si>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</si>
  <si>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</si>
  <si>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</si>
  <si>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</si>
  <si>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</si>
  <si>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</si>
  <si>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</si>
  <si>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</si>
  <si>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</si>
  <si>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</si>
  <si>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</si>
  <si>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</si>
  <si>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</si>
  <si>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</si>
  <si>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</si>
  <si>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</si>
  <si>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</si>
  <si>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</si>
  <si>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</si>
  <si>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</si>
  <si>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</si>
  <si>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</si>
  <si>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</si>
  <si>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</si>
  <si>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</si>
  <si>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</si>
  <si>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</si>
  <si>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</si>
  <si>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</si>
  <si>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</si>
  <si>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</si>
  <si>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</si>
  <si>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</si>
  <si>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</si>
  <si>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</si>
  <si>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</si>
  <si>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</si>
  <si>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</si>
  <si>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</si>
  <si>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</si>
  <si>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</si>
  <si>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</si>
  <si>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</si>
  <si>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</si>
  <si>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</si>
  <si>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</si>
  <si>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</si>
  <si>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</si>
  <si>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</si>
  <si>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</si>
  <si>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</si>
  <si>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</si>
  <si>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</si>
  <si>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</si>
  <si>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</si>
  <si>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</si>
  <si>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</si>
  <si>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</si>
  <si>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</si>
  <si>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</si>
  <si>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</si>
  <si>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</si>
  <si>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</si>
  <si>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</si>
  <si>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</si>
  <si>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</si>
  <si>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</si>
  <si>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</si>
  <si>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</si>
  <si>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</si>
  <si>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</si>
  <si>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</si>
  <si>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</si>
  <si>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</si>
  <si>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</si>
  <si>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</si>
  <si>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</si>
  <si>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</si>
  <si>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</si>
  <si>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</si>
  <si>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</si>
  <si>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</si>
  <si>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</si>
  <si>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</si>
  <si>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</si>
  <si>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</si>
  <si>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</si>
  <si>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</si>
  <si>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</si>
  <si>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</si>
  <si>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</si>
  <si>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</si>
  <si>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</si>
  <si>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</si>
  <si>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</si>
  <si>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</si>
  <si>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</si>
  <si>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</si>
  <si>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</si>
  <si>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</si>
  <si>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</si>
  <si>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</si>
  <si>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</si>
  <si>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</si>
  <si>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</si>
  <si>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</si>
  <si>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</si>
  <si>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</si>
  <si>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</si>
  <si>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</si>
  <si>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</si>
  <si>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</si>
  <si>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</si>
  <si>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</si>
  <si>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</si>
  <si>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</si>
  <si>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</si>
  <si>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</si>
  <si>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</si>
  <si>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</si>
  <si>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</si>
  <si>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</si>
  <si>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</si>
  <si>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</si>
  <si>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</si>
  <si>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</si>
  <si>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</si>
  <si>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</si>
  <si>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</si>
  <si>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</si>
  <si>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</si>
  <si>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</si>
  <si>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</si>
  <si>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</si>
  <si>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</si>
  <si>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</si>
  <si>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</si>
  <si>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</si>
  <si>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</si>
  <si>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</si>
  <si>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</si>
  <si>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</si>
  <si>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</si>
  <si>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</si>
  <si>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</si>
  <si>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</si>
  <si>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</si>
  <si>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</si>
  <si>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</si>
  <si>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</si>
  <si>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</si>
  <si>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</si>
  <si>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</si>
  <si>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</si>
  <si>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</si>
  <si>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</si>
  <si>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</si>
  <si>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</si>
  <si>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</si>
  <si>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</si>
  <si>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</si>
  <si>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</si>
  <si>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</si>
  <si>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</si>
  <si>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</si>
  <si>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</si>
  <si>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</si>
  <si>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</si>
  <si>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</si>
  <si>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</si>
  <si>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</si>
  <si>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</si>
  <si>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</si>
  <si>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</si>
  <si>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</si>
  <si>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</si>
  <si>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</si>
  <si>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</si>
  <si>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</si>
  <si>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</si>
  <si>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</si>
  <si>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</si>
  <si>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</si>
  <si>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</si>
  <si>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</si>
  <si>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</si>
  <si>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</si>
  <si>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</si>
  <si>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</si>
  <si>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</si>
  <si>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</si>
  <si>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</si>
  <si>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</si>
  <si>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</si>
  <si>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</si>
  <si>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</si>
  <si>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</si>
  <si>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</si>
  <si>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</si>
  <si>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</si>
  <si>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</si>
  <si>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</si>
  <si>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</si>
  <si>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</si>
  <si>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</si>
  <si>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</si>
  <si>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</si>
  <si>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</si>
  <si>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</si>
  <si>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</si>
  <si>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</si>
  <si>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</si>
  <si>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</si>
  <si>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</si>
  <si>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</si>
  <si>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</si>
  <si>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</si>
  <si>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</si>
  <si>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</si>
  <si>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</si>
  <si>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</si>
  <si>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</si>
  <si>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</si>
  <si>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</si>
  <si>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</si>
  <si>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</si>
  <si>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</si>
  <si>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</si>
  <si>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</si>
  <si>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</si>
  <si>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</si>
  <si>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</si>
  <si>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</si>
  <si>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</si>
  <si>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</si>
  <si>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</si>
  <si>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</si>
  <si>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</si>
  <si>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</si>
  <si>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</si>
  <si>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</si>
  <si>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</si>
  <si>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</si>
  <si>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</si>
  <si>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</si>
  <si>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</si>
  <si>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</si>
  <si>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</si>
  <si>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</si>
  <si>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</si>
  <si>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</si>
  <si>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</si>
  <si>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</si>
  <si>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</si>
  <si>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</si>
  <si>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</si>
  <si>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</si>
  <si>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</si>
  <si>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</si>
  <si>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</si>
  <si>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</si>
  <si>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</si>
  <si>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</si>
  <si>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</si>
  <si>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</si>
  <si>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</si>
  <si>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</si>
  <si>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</si>
  <si>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</si>
  <si>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</si>
  <si>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</si>
  <si>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</si>
  <si>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</si>
  <si>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</si>
  <si>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</si>
  <si>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</si>
  <si>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</si>
  <si>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</si>
  <si>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</si>
  <si>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</si>
  <si>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</si>
  <si>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</si>
  <si>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</si>
  <si>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</si>
  <si>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</si>
  <si>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</si>
  <si>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</si>
  <si>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</si>
  <si>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</si>
  <si>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</si>
  <si>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</si>
  <si>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</si>
  <si>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</si>
  <si>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</si>
  <si>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</si>
  <si>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</si>
  <si>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</si>
  <si>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</si>
  <si>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</si>
  <si>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</si>
  <si>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</si>
  <si>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</si>
  <si>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</si>
  <si>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</si>
  <si>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</si>
  <si>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</si>
  <si>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</si>
  <si>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</si>
  <si>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</si>
  <si>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</si>
  <si>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</si>
  <si>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</si>
  <si>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</si>
  <si>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</si>
  <si>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</si>
  <si>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</si>
  <si>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</si>
  <si>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</si>
  <si>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</si>
  <si>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</si>
  <si>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</si>
  <si>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</si>
  <si>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</si>
  <si>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</si>
  <si>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</si>
  <si>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</si>
  <si>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</si>
  <si>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</si>
  <si>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</si>
  <si>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</si>
  <si>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</si>
  <si>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</si>
  <si>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</si>
  <si>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</si>
  <si>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</si>
  <si>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</si>
  <si>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</si>
  <si>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</si>
  <si>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</si>
  <si>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</si>
  <si>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</si>
  <si>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</si>
  <si>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</si>
  <si>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</si>
  <si>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</si>
  <si>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</si>
  <si>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</si>
  <si>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</si>
  <si>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</si>
  <si>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</si>
  <si>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</si>
  <si>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</si>
  <si>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</si>
  <si>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</si>
  <si>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</si>
  <si>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</si>
  <si>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</si>
  <si>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</si>
  <si>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</si>
  <si>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</si>
  <si>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</si>
  <si>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</si>
  <si>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</si>
  <si>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</si>
  <si>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</si>
  <si>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</si>
  <si>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</si>
  <si>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</si>
  <si>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</si>
  <si>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</si>
  <si>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</si>
  <si>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</si>
  <si>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</si>
  <si>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</si>
  <si>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</si>
  <si>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</si>
  <si>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</si>
  <si>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</si>
  <si>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</si>
  <si>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</si>
  <si>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</si>
  <si>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</si>
  <si>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</si>
  <si>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</si>
  <si>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</si>
  <si>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</si>
  <si>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</si>
  <si>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</si>
  <si>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</si>
  <si>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</si>
  <si>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</si>
  <si>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</si>
  <si>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</si>
  <si>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</si>
  <si>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</si>
  <si>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</si>
  <si>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</si>
  <si>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</si>
  <si>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</si>
  <si>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</si>
  <si>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</si>
  <si>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</si>
  <si>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</si>
  <si>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</si>
  <si>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</si>
  <si>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</si>
  <si>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</si>
  <si>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</si>
  <si>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</si>
  <si>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</si>
  <si>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</si>
  <si>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</si>
  <si>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</si>
  <si>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</si>
  <si>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</si>
  <si>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</si>
  <si>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</si>
  <si>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</si>
  <si>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</si>
  <si>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</si>
  <si>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</si>
  <si>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</si>
  <si>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</si>
  <si>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</si>
  <si>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</si>
  <si>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</si>
  <si>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</si>
  <si>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</si>
  <si>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</si>
  <si>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</si>
  <si>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</si>
  <si>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</si>
  <si>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</si>
  <si>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</si>
  <si>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</si>
  <si>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</si>
  <si>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</si>
  <si>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</si>
  <si>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</si>
  <si>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</si>
  <si>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</si>
  <si>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</si>
  <si>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</si>
  <si>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</si>
  <si>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</si>
  <si>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</si>
  <si>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</si>
  <si>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</si>
  <si>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</si>
  <si>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</si>
  <si>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</si>
  <si>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</si>
  <si>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</si>
  <si>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</si>
  <si>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</si>
  <si>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</si>
  <si>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</si>
  <si>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</si>
  <si>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</si>
  <si>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</si>
  <si>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</si>
  <si>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</si>
  <si>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</si>
  <si>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</si>
  <si>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</si>
  <si>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</si>
  <si>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</si>
  <si>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</si>
  <si>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</si>
  <si>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</si>
  <si>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</si>
  <si>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</si>
  <si>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</si>
  <si>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</si>
  <si>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</si>
  <si>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</si>
  <si>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</si>
  <si>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</si>
  <si>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</si>
  <si>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</si>
  <si>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</si>
  <si>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</si>
  <si>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</si>
  <si>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</si>
  <si>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</si>
  <si>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</si>
  <si>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</si>
  <si>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</si>
  <si>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</si>
  <si>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</si>
  <si>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</si>
  <si>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</si>
  <si>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</si>
  <si>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</si>
  <si>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</si>
  <si>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</si>
  <si>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</si>
  <si>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</si>
  <si>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</si>
  <si>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</si>
  <si>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</si>
  <si>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</si>
  <si>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</si>
  <si>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</si>
  <si>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</si>
  <si>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</si>
  <si>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</si>
  <si>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</si>
  <si>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</si>
  <si>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</si>
  <si>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</si>
  <si>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</si>
  <si>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</si>
  <si>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</si>
  <si>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</si>
  <si>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</si>
  <si>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</si>
  <si>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</si>
  <si>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</si>
  <si>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</si>
  <si>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</si>
  <si>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</si>
  <si>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</si>
  <si>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</si>
  <si>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</si>
  <si>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</si>
  <si>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</si>
  <si>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</si>
  <si>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</si>
  <si>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</si>
  <si>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</si>
  <si>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</si>
  <si>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</si>
  <si>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</si>
  <si>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</si>
  <si>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</si>
  <si>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</si>
  <si>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</si>
  <si>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</si>
  <si>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</si>
  <si>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</si>
  <si>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</si>
  <si>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</si>
  <si>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</si>
  <si>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</si>
  <si>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</si>
  <si>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</si>
  <si>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</si>
  <si>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</si>
  <si>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</si>
  <si>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</si>
  <si>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</si>
  <si>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</si>
  <si>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</si>
  <si>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</si>
  <si>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</si>
  <si>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</si>
  <si>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</si>
  <si>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</si>
  <si>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</si>
  <si>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</si>
  <si>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</si>
  <si>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</si>
  <si>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</si>
  <si>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</si>
  <si>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</si>
  <si>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</si>
  <si>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</si>
  <si>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</si>
  <si>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</si>
  <si>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</si>
  <si>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</si>
  <si>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</si>
  <si>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</si>
  <si>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</si>
  <si>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</si>
  <si>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</si>
  <si>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</si>
  <si>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</si>
  <si>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</si>
  <si>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</si>
  <si>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</si>
  <si>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</si>
  <si>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</si>
  <si>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</si>
  <si>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</si>
  <si>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</si>
  <si>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</si>
  <si>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</si>
  <si>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</si>
  <si>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</si>
  <si>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</si>
  <si>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</si>
  <si>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</si>
  <si>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</si>
  <si>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</si>
  <si>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</si>
  <si>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</si>
  <si>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</si>
  <si>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</si>
  <si>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</si>
  <si>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</si>
  <si>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</si>
  <si>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</si>
  <si>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</si>
  <si>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</si>
  <si>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</si>
  <si>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</si>
  <si>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</si>
  <si>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</si>
  <si>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</si>
  <si>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</si>
  <si>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</si>
  <si>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</si>
  <si>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</si>
  <si>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</si>
  <si>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</si>
  <si>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</si>
  <si>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</si>
  <si>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</si>
  <si>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</si>
  <si>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</si>
  <si>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</si>
  <si>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</si>
  <si>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</si>
  <si>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</si>
  <si>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</si>
  <si>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</si>
  <si>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</si>
  <si>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</si>
  <si>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</si>
  <si>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</si>
  <si>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</si>
  <si>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</si>
  <si>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</si>
  <si>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</si>
  <si>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</si>
  <si>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</si>
  <si>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</si>
  <si>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</si>
  <si>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</si>
  <si>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</si>
  <si>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</si>
  <si>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</si>
  <si>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</si>
  <si>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</si>
  <si>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</si>
  <si>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</si>
  <si>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</si>
  <si>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</si>
  <si>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</si>
  <si>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</si>
  <si>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</si>
  <si>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</si>
  <si>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</si>
  <si>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</si>
  <si>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</si>
  <si>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</si>
  <si>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</si>
  <si>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</si>
  <si>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</si>
  <si>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</si>
  <si>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</si>
  <si>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</si>
  <si>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</si>
  <si>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</si>
  <si>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</si>
  <si>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</si>
  <si>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</si>
  <si>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</si>
  <si>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</si>
  <si>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</si>
  <si>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</si>
  <si>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</si>
  <si>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</si>
  <si>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</si>
  <si>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</si>
  <si>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</si>
  <si>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</si>
  <si>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</si>
  <si>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</si>
  <si>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</si>
  <si>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</si>
  <si>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</si>
  <si>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</si>
  <si>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</si>
  <si>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</si>
  <si>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</si>
  <si>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</si>
  <si>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</si>
  <si>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</si>
  <si>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</si>
  <si>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</si>
  <si>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</si>
  <si>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</si>
  <si>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</si>
  <si>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</si>
  <si>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</si>
  <si>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</si>
  <si>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</si>
  <si>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</si>
  <si>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</si>
  <si>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</si>
  <si>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</si>
  <si>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</si>
  <si>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</si>
  <si>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</si>
  <si>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</si>
  <si>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</si>
  <si>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</si>
  <si>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</si>
  <si>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</si>
  <si>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</si>
  <si>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</si>
  <si>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</si>
  <si>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</si>
  <si>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</si>
  <si>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</si>
  <si>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</si>
  <si>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</si>
  <si>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</si>
  <si>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</si>
  <si>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</si>
  <si>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</si>
  <si>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</si>
  <si>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</si>
  <si>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</si>
  <si>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</si>
  <si>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</si>
  <si>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</si>
  <si>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</si>
  <si>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</si>
  <si>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</si>
  <si>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</si>
  <si>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</si>
  <si>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</si>
  <si>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</si>
  <si>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</si>
  <si>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</si>
  <si>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</si>
  <si>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</si>
  <si>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</si>
  <si>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</si>
  <si>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</si>
  <si>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</si>
  <si>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</si>
  <si>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</si>
  <si>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</si>
  <si>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</si>
  <si>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</si>
  <si>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</si>
  <si>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</si>
  <si>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</si>
  <si>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</si>
  <si>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</si>
  <si>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</si>
  <si>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</si>
  <si>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</si>
  <si>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</si>
  <si>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</si>
  <si>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</si>
  <si>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</si>
  <si>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</si>
  <si>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</si>
  <si>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</si>
  <si>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</si>
  <si>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</si>
  <si>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</si>
  <si>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</si>
  <si>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</si>
  <si>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</si>
  <si>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</si>
  <si>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</si>
  <si>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</si>
  <si>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</si>
  <si>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</si>
  <si>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</si>
  <si>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</si>
  <si>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</si>
  <si>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</si>
  <si>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</si>
  <si>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</si>
  <si>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</si>
  <si>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</si>
  <si>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</si>
  <si>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</si>
  <si>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</si>
  <si>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</si>
  <si>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</si>
  <si>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</si>
  <si>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</si>
  <si>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</si>
  <si>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</si>
  <si>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</si>
  <si>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</si>
  <si>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</si>
  <si>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</si>
  <si>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</si>
  <si>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</si>
  <si>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</si>
  <si>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</si>
  <si>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</si>
  <si>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</si>
  <si>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</si>
  <si>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</si>
  <si>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</si>
  <si>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</si>
  <si>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</si>
  <si>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</si>
  <si>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</si>
  <si>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</si>
  <si>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</si>
  <si>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</si>
  <si>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</si>
  <si>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</si>
  <si>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</si>
  <si>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</si>
  <si>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</si>
  <si>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</si>
  <si>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</si>
  <si>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</si>
  <si>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</si>
  <si>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</si>
  <si>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</si>
  <si>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</si>
  <si>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</si>
  <si>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</si>
  <si>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</si>
  <si>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</si>
  <si>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</si>
  <si>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</si>
  <si>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</si>
  <si>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</si>
  <si>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</si>
  <si>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</si>
  <si>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</si>
  <si>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</si>
  <si>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</si>
  <si>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</si>
  <si>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</si>
  <si>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</si>
  <si>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</si>
  <si>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</si>
  <si>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</si>
  <si>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</si>
  <si>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</si>
  <si>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</si>
  <si>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</si>
  <si>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</si>
  <si>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</si>
  <si>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</si>
  <si>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</si>
  <si>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</si>
  <si>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</si>
  <si>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</si>
  <si>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</si>
  <si>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</si>
  <si>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</si>
  <si>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</si>
  <si>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</si>
  <si>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</si>
  <si>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</si>
  <si>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</si>
  <si>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</si>
  <si>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</si>
  <si>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</si>
  <si>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</si>
  <si>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</si>
  <si>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</si>
  <si>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</si>
  <si>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</si>
  <si>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</si>
  <si>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</si>
  <si>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</si>
  <si>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</si>
  <si>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</si>
  <si>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</si>
  <si>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</si>
  <si>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</si>
  <si>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</si>
  <si>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</si>
  <si>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</si>
  <si>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</si>
  <si>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</si>
  <si>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</si>
  <si>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</si>
  <si>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</si>
  <si>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</si>
  <si>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</si>
  <si>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</si>
  <si>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</si>
  <si>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</si>
  <si>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</si>
  <si>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</si>
  <si>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</si>
  <si>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</si>
  <si>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</si>
  <si>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</si>
  <si>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</si>
  <si>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</si>
  <si>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</si>
  <si>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</si>
  <si>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</si>
  <si>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</si>
  <si>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</si>
  <si>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</si>
  <si>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</si>
  <si>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</si>
  <si>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</si>
  <si>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</si>
  <si>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</si>
  <si>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</si>
  <si>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</si>
  <si>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</si>
  <si>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</si>
  <si>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</si>
  <si>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</si>
  <si>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</si>
  <si>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</si>
  <si>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</si>
  <si>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</si>
  <si>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</si>
  <si>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</si>
  <si>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</si>
  <si>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</si>
  <si>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</si>
  <si>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</si>
  <si>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</si>
  <si>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</si>
  <si>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</si>
  <si>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</si>
  <si>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</si>
  <si>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</si>
  <si>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</si>
  <si>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</si>
  <si>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</si>
  <si>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</si>
  <si>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</si>
  <si>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</si>
  <si>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</si>
  <si>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</si>
  <si>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</si>
  <si>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</si>
  <si>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</si>
  <si>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</si>
  <si>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</si>
  <si>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</si>
  <si>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</si>
  <si>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</si>
  <si>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</si>
  <si>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</si>
  <si>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</si>
  <si>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</si>
  <si>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</si>
  <si>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</si>
  <si>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</si>
  <si>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</si>
  <si>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</si>
  <si>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</si>
  <si>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</si>
  <si>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</si>
  <si>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</si>
  <si>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</si>
  <si>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</si>
  <si>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</si>
  <si>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</si>
  <si>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</si>
  <si>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</si>
  <si>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</si>
  <si>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</si>
  <si>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</si>
  <si>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</si>
  <si>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</si>
  <si>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</si>
  <si>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</si>
  <si>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</si>
  <si>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</si>
  <si>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</si>
  <si>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</si>
  <si>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</si>
  <si>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</si>
  <si>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</si>
  <si>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</si>
  <si>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</si>
  <si>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</si>
  <si>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</si>
  <si>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</si>
  <si>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</si>
  <si>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</si>
  <si>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</si>
  <si>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</si>
  <si>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</si>
  <si>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</si>
  <si>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</si>
  <si>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</si>
  <si>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</si>
  <si>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</si>
  <si>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</si>
  <si>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</si>
  <si>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</si>
  <si>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</si>
  <si>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</si>
  <si>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</si>
  <si>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</si>
  <si>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</si>
  <si>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</si>
  <si>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</si>
  <si>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</si>
  <si>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</si>
  <si>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</si>
  <si>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</si>
  <si>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</si>
  <si>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</si>
  <si>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</si>
  <si>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</si>
  <si>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</si>
  <si>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</si>
  <si>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</si>
  <si>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</si>
  <si>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</si>
  <si>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</si>
  <si>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</si>
  <si>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</si>
  <si>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</si>
  <si>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</si>
  <si>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</si>
  <si>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</si>
  <si>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</si>
  <si>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</si>
  <si>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</si>
  <si>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</si>
  <si>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</si>
  <si>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</si>
  <si>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</si>
  <si>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</si>
  <si>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</si>
  <si>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</si>
  <si>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</si>
  <si>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</si>
  <si>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</si>
  <si>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</si>
  <si>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</si>
  <si>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</si>
  <si>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</si>
  <si>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</si>
  <si>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</si>
  <si>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</si>
  <si>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</si>
  <si>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</si>
  <si>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</si>
  <si>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</si>
  <si>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</si>
  <si>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</si>
  <si>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</si>
  <si>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</si>
  <si>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</si>
  <si>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</si>
  <si>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</si>
  <si>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</si>
  <si>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</si>
  <si>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</si>
  <si>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</si>
  <si>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</si>
  <si>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</si>
  <si>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</si>
  <si>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</si>
  <si>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</si>
  <si>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</si>
  <si>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</si>
  <si>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</si>
  <si>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</si>
  <si>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</si>
  <si>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</si>
  <si>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</si>
  <si>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</si>
  <si>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</si>
  <si>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</si>
  <si>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</si>
  <si>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</si>
  <si>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</si>
  <si>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</si>
  <si>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</si>
  <si>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</si>
  <si>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</si>
  <si>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</si>
  <si>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</si>
  <si>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</si>
  <si>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</si>
  <si>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</si>
  <si>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</si>
  <si>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</si>
  <si>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</si>
  <si>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</si>
  <si>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</si>
  <si>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</si>
  <si>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</si>
  <si>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</si>
  <si>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</si>
  <si>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</si>
  <si>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</si>
  <si>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</si>
  <si>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</si>
  <si>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</si>
  <si>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</si>
  <si>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</si>
  <si>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</si>
  <si>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</si>
  <si>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</si>
  <si>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</si>
  <si>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</si>
  <si>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</si>
  <si>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</si>
  <si>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</si>
  <si>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</si>
  <si>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</si>
  <si>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</si>
  <si>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</si>
  <si>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</si>
  <si>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</si>
  <si>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</si>
  <si>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</si>
  <si>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</si>
  <si>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</si>
  <si>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</si>
  <si>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</si>
  <si>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</si>
  <si>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</si>
  <si>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</si>
  <si>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</si>
  <si>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</si>
  <si>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</si>
  <si>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</si>
  <si>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</si>
  <si>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</si>
  <si>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</si>
  <si>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</si>
  <si>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</si>
  <si>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</si>
  <si>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</si>
  <si>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</si>
  <si>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</si>
  <si>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</si>
  <si>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</si>
  <si>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</si>
  <si>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</si>
  <si>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</si>
  <si>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</si>
  <si>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</si>
  <si>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</si>
  <si>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</si>
  <si>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</si>
  <si>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</si>
  <si>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</si>
  <si>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</si>
  <si>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</si>
  <si>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</si>
  <si>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</si>
  <si>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</si>
  <si>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</si>
  <si>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</si>
  <si>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</si>
  <si>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</si>
  <si>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</si>
  <si>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</si>
  <si>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</si>
  <si>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</si>
  <si>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</si>
  <si>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</si>
  <si>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</si>
  <si>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</si>
  <si>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</si>
  <si>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</si>
  <si>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</si>
  <si>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</si>
  <si>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</si>
  <si>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</si>
  <si>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</si>
  <si>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</si>
  <si>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</si>
  <si>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</si>
  <si>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</si>
  <si>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</si>
  <si>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</si>
  <si>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</si>
  <si>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</si>
  <si>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</si>
  <si>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</si>
  <si>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</si>
  <si>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</si>
  <si>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</si>
  <si>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</si>
  <si>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</si>
  <si>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</si>
  <si>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</si>
  <si>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</si>
  <si>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</si>
  <si>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</si>
  <si>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</si>
  <si>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</si>
  <si>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</si>
  <si>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</si>
  <si>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</si>
  <si>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</si>
  <si>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</si>
  <si>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</si>
  <si>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</si>
  <si>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</si>
  <si>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</si>
  <si>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</si>
  <si>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</si>
  <si>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</si>
  <si>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</si>
  <si>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</si>
  <si>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</si>
  <si>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</si>
  <si>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</si>
  <si>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</si>
  <si>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</si>
  <si>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</si>
  <si>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</si>
  <si>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</si>
  <si>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</si>
  <si>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</si>
  <si>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</si>
  <si>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</si>
  <si>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</si>
  <si>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</si>
  <si>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</si>
  <si>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</si>
  <si>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</si>
  <si>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</si>
  <si>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</si>
  <si>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</si>
  <si>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</si>
  <si>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</si>
  <si>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</si>
  <si>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</si>
  <si>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</si>
  <si>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</si>
  <si>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</si>
  <si>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</si>
  <si>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</si>
  <si>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</si>
  <si>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</si>
  <si>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</si>
  <si>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</si>
  <si>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</si>
  <si>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</si>
  <si>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</si>
  <si>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</si>
  <si>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</si>
  <si>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</si>
  <si>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</si>
  <si>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</si>
  <si>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</si>
  <si>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</si>
  <si>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</si>
  <si>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</si>
  <si>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</si>
  <si>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</si>
  <si>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</si>
  <si>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</si>
  <si>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</si>
  <si>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</si>
  <si>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</si>
  <si>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</si>
  <si>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</si>
  <si>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</si>
  <si>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</si>
  <si>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</si>
  <si>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</si>
  <si>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</si>
  <si>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</si>
  <si>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</si>
  <si>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</si>
  <si>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</si>
  <si>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</si>
  <si>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</si>
  <si>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</si>
  <si>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</si>
  <si>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</si>
  <si>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</si>
  <si>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</si>
  <si>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</si>
  <si>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</si>
  <si>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</si>
  <si>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</si>
  <si>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</si>
  <si>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</si>
  <si>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</si>
  <si>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</si>
  <si>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</si>
  <si>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</si>
  <si>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</si>
  <si>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</si>
  <si>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</si>
  <si>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</si>
  <si>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</si>
  <si>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</si>
  <si>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</si>
  <si>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</si>
  <si>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</si>
  <si>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</si>
  <si>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</si>
  <si>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</si>
  <si>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</si>
  <si>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</si>
  <si>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</si>
  <si>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</si>
  <si>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</si>
  <si>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</si>
  <si>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</si>
  <si>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</si>
  <si>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</si>
  <si>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</si>
  <si>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</si>
  <si>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</si>
  <si>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</si>
  <si>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</si>
  <si>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</si>
  <si>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</si>
  <si>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</si>
  <si>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</si>
  <si>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</si>
  <si>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</si>
  <si>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</si>
  <si>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</si>
  <si>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</si>
  <si>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</si>
  <si>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</si>
  <si>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</si>
  <si>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</si>
  <si>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</si>
  <si>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</si>
  <si>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</si>
  <si>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</si>
  <si>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</si>
  <si>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</si>
  <si>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</si>
  <si>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</si>
  <si>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</si>
  <si>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</si>
  <si>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</si>
  <si>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</si>
  <si>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</si>
  <si>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</si>
  <si>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</si>
  <si>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</si>
  <si>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</si>
  <si>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</si>
  <si>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</si>
  <si>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</si>
  <si>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</si>
  <si>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</si>
  <si>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</si>
  <si>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</si>
  <si>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</si>
  <si>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</si>
  <si>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</si>
  <si>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</si>
  <si>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</si>
  <si>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</si>
  <si>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</si>
  <si>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</si>
  <si>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</si>
  <si>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</si>
  <si>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</si>
  <si>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</si>
  <si>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</si>
  <si>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</si>
  <si>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</si>
  <si>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</si>
  <si>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</si>
  <si>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</si>
  <si>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</si>
  <si>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</si>
  <si>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</si>
  <si>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</si>
  <si>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</si>
  <si>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</si>
  <si>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</si>
  <si>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</si>
  <si>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</si>
  <si>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</si>
  <si>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</si>
  <si>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</si>
  <si>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</si>
  <si>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</si>
  <si>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</si>
  <si>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</si>
  <si>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</si>
  <si>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</si>
  <si>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</si>
  <si>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</si>
  <si>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</si>
  <si>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</si>
  <si>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</si>
  <si>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</si>
  <si>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</si>
  <si>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</si>
  <si>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</si>
  <si>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</si>
  <si>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</si>
  <si>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</si>
  <si>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</si>
  <si>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</si>
  <si>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</si>
  <si>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</si>
  <si>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</si>
  <si>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</si>
  <si>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</si>
  <si>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</si>
  <si>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</si>
  <si>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</si>
  <si>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</si>
  <si>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</si>
  <si>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</si>
  <si>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</si>
  <si>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</si>
  <si>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</si>
  <si>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</si>
  <si>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</si>
  <si>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</si>
  <si>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</si>
  <si>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</si>
  <si>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</si>
  <si>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</si>
  <si>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</si>
  <si>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</si>
  <si>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</si>
  <si>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</si>
  <si>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</si>
  <si>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</si>
  <si>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</si>
  <si>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</si>
  <si>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</si>
  <si>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</si>
  <si>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</si>
  <si>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</si>
  <si>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</si>
  <si>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</si>
  <si>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</si>
  <si>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</si>
  <si>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</si>
  <si>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</si>
  <si>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</si>
  <si>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</si>
  <si>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</si>
  <si>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</si>
  <si>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</si>
  <si>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</si>
  <si>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</si>
  <si>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</si>
  <si>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</si>
  <si>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</si>
  <si>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</si>
  <si>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</si>
  <si>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</si>
  <si>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</si>
  <si>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</si>
  <si>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</si>
  <si>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</si>
  <si>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</si>
  <si>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</si>
  <si>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</si>
  <si>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</si>
  <si>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</si>
  <si>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</si>
  <si>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</si>
  <si>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</si>
  <si>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</si>
  <si>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</si>
  <si>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</si>
  <si>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</si>
  <si>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</si>
  <si>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</si>
  <si>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</si>
  <si>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</si>
  <si>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</si>
  <si>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</si>
  <si>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</si>
  <si>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</si>
  <si>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</si>
  <si>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</si>
  <si>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</si>
  <si>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</si>
  <si>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</si>
  <si>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</si>
  <si>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</si>
  <si>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</si>
  <si>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</si>
  <si>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</si>
  <si>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</si>
  <si>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</si>
  <si>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</si>
  <si>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</si>
  <si>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</si>
  <si>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</si>
  <si>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</si>
  <si>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</si>
  <si>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</si>
  <si>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</si>
  <si>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</si>
  <si>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</si>
  <si>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</si>
  <si>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</si>
  <si>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</si>
  <si>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</si>
  <si>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</si>
  <si>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</si>
  <si>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</si>
  <si>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</si>
  <si>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</si>
  <si>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</si>
  <si>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</si>
  <si>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</si>
  <si>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</si>
  <si>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</si>
  <si>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</si>
  <si>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</si>
  <si>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</si>
  <si>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</si>
  <si>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</si>
  <si>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</si>
  <si>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</si>
  <si>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</si>
  <si>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</si>
  <si>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</si>
  <si>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</si>
  <si>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</si>
  <si>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</si>
  <si>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</si>
  <si>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</si>
  <si>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</si>
  <si>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</si>
  <si>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</si>
  <si>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</si>
  <si>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</si>
  <si>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</si>
  <si>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</si>
  <si>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</si>
  <si>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</si>
  <si>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</si>
  <si>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</si>
  <si>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</si>
  <si>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</si>
  <si>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</si>
  <si>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</si>
  <si>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</si>
  <si>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</si>
  <si>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</si>
  <si>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</si>
  <si>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</si>
  <si>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</si>
  <si>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</si>
  <si>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</si>
  <si>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</si>
  <si>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</si>
  <si>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</si>
  <si>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</si>
  <si>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</si>
  <si>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</si>
  <si>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</si>
  <si>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</si>
  <si>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</si>
  <si>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</si>
  <si>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</si>
  <si>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</si>
  <si>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</si>
  <si>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</si>
  <si>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</si>
  <si>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</si>
  <si>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</si>
  <si>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</si>
  <si>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</si>
  <si>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</si>
  <si>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</si>
  <si>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</si>
  <si>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</si>
  <si>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</si>
  <si>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</si>
  <si>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</si>
  <si>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</si>
  <si>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</si>
  <si>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</si>
  <si>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</si>
  <si>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</si>
  <si>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</si>
  <si>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</si>
  <si>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</si>
  <si>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</si>
  <si>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</si>
  <si>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</si>
  <si>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</si>
  <si>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</si>
  <si>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</si>
  <si>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</si>
  <si>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</si>
  <si>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</si>
  <si>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</si>
  <si>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</si>
  <si>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</si>
  <si>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</si>
  <si>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</si>
  <si>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</si>
  <si>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</si>
  <si>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</si>
  <si>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</si>
  <si>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</si>
  <si>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</si>
  <si>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</si>
  <si>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</si>
  <si>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</si>
  <si>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</si>
  <si>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</si>
  <si>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</si>
  <si>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</si>
  <si>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</si>
  <si>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</si>
  <si>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</si>
  <si>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</si>
  <si>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</si>
  <si>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</si>
  <si>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</si>
  <si>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</si>
  <si>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</si>
  <si>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</si>
  <si>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</si>
  <si>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</si>
  <si>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</si>
  <si>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</si>
  <si>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</si>
  <si>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</si>
  <si>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</si>
  <si>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</si>
  <si>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</si>
  <si>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</si>
  <si>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</si>
  <si>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</si>
  <si>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</si>
  <si>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</si>
  <si>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</si>
  <si>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</si>
  <si>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</si>
  <si>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</si>
  <si>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</si>
  <si>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</si>
  <si>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</si>
  <si>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</si>
  <si>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</si>
  <si>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</si>
  <si>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</si>
  <si>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</si>
  <si>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</si>
  <si>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</si>
  <si>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</si>
  <si>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</si>
  <si>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</si>
  <si>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</si>
  <si>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</si>
  <si>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</si>
  <si>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</si>
  <si>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</si>
  <si>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</si>
  <si>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</si>
  <si>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</si>
  <si>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</si>
  <si>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</si>
  <si>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</si>
  <si>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</si>
  <si>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</si>
  <si>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</si>
  <si>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</si>
  <si>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</si>
  <si>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</si>
  <si>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</si>
  <si>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</si>
  <si>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</si>
  <si>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</si>
  <si>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</si>
  <si>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</si>
  <si>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</si>
  <si>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</si>
  <si>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</si>
  <si>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</si>
  <si>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</si>
  <si>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</si>
  <si>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</si>
  <si>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</si>
  <si>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</si>
  <si>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</si>
  <si>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</si>
  <si>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</si>
  <si>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</si>
  <si>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</si>
  <si>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</si>
  <si>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</si>
  <si>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</si>
  <si>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</si>
  <si>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</si>
  <si>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</si>
  <si>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</si>
  <si>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</si>
  <si>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</si>
  <si>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</si>
  <si>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</si>
  <si>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</si>
  <si>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</si>
  <si>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</si>
  <si>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</si>
  <si>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</si>
  <si>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</si>
  <si>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</si>
  <si>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</si>
  <si>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</si>
  <si>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</si>
  <si>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</si>
  <si>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</si>
  <si>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</si>
  <si>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</si>
  <si>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</si>
  <si>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</si>
  <si>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</si>
  <si>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</si>
  <si>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</si>
  <si>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</si>
  <si>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</si>
  <si>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</si>
  <si>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</si>
  <si>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</si>
  <si>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</si>
  <si>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</si>
  <si>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</si>
  <si>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</si>
  <si>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</si>
  <si>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</si>
  <si>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</si>
  <si>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</si>
  <si>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</si>
  <si>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</si>
  <si>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</si>
  <si>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</si>
  <si>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</si>
  <si>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</si>
  <si>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</si>
  <si>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</si>
  <si>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</si>
  <si>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</si>
  <si>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</si>
  <si>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</si>
  <si>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</si>
  <si>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</si>
  <si>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</si>
  <si>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</si>
  <si>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</si>
  <si>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</si>
  <si>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</si>
  <si>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</si>
  <si>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</si>
  <si>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</si>
  <si>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</si>
  <si>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</si>
  <si>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</si>
  <si>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</si>
  <si>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</si>
  <si>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</si>
  <si>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</si>
  <si>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</si>
  <si>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</si>
  <si>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</si>
  <si>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</si>
  <si>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</si>
  <si>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</si>
  <si>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</si>
  <si>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</si>
  <si>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</si>
  <si>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</si>
  <si>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</si>
  <si>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</si>
  <si>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</si>
  <si>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</si>
  <si>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</si>
  <si>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</si>
  <si>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</si>
  <si>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</si>
  <si>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</si>
  <si>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</si>
  <si>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</si>
  <si>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</si>
  <si>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</si>
  <si>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</si>
  <si>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</si>
  <si>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</si>
  <si>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</si>
  <si>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</si>
  <si>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</si>
  <si>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</si>
  <si>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</si>
  <si>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</si>
  <si>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</si>
  <si>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</si>
  <si>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</si>
  <si>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</si>
  <si>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</si>
  <si>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</si>
  <si>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</si>
  <si>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</si>
  <si>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</si>
  <si>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</si>
  <si>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</si>
  <si>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</si>
  <si>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</si>
  <si>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</si>
  <si>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</si>
  <si>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</si>
  <si>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</si>
  <si>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</si>
  <si>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</si>
  <si>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</si>
  <si>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</si>
  <si>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</si>
  <si>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</si>
  <si>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</si>
  <si>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</si>
  <si>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</si>
  <si>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</si>
  <si>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</si>
  <si>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</si>
  <si>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</si>
  <si>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</si>
  <si>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</si>
  <si>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</si>
  <si>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</si>
  <si>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</si>
  <si>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</si>
  <si>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</si>
  <si>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</si>
  <si>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</si>
  <si>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</si>
  <si>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</si>
  <si>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</si>
  <si>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</si>
  <si>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</si>
  <si>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</si>
  <si>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</si>
  <si>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</si>
  <si>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</si>
  <si>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</si>
  <si>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</si>
  <si>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</si>
  <si>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</si>
  <si>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</si>
  <si>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</si>
  <si>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</si>
  <si>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</si>
  <si>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</si>
  <si>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</si>
  <si>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</si>
  <si>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</si>
  <si>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</si>
  <si>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</si>
  <si>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</si>
  <si>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</si>
  <si>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</si>
  <si>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</si>
  <si>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</si>
  <si>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</si>
  <si>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</si>
  <si>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</si>
  <si>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</si>
  <si>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</si>
  <si>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</si>
  <si>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</si>
  <si>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</si>
  <si>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</si>
  <si>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</si>
  <si>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</si>
  <si>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</si>
  <si>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</si>
  <si>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</si>
  <si>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</si>
  <si>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</si>
  <si>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</si>
  <si>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</si>
  <si>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</si>
  <si>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</si>
  <si>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</si>
  <si>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</si>
  <si>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</si>
  <si>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</si>
  <si>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</si>
  <si>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</si>
  <si>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</si>
  <si>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</si>
  <si>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</si>
  <si>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</si>
  <si>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</si>
  <si>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</si>
  <si>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</si>
  <si>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</si>
  <si>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</si>
  <si>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</si>
  <si>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</si>
  <si>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</si>
  <si>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</si>
  <si>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</si>
  <si>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</si>
  <si>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</si>
  <si>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</si>
  <si>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</si>
  <si>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</si>
  <si>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</si>
  <si>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</si>
  <si>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</si>
  <si>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</si>
  <si>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</si>
  <si>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</si>
  <si>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</si>
  <si>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</si>
  <si>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</si>
  <si>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</si>
  <si>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</si>
  <si>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</si>
  <si>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</si>
  <si>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</si>
  <si>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</si>
  <si>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</si>
  <si>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</si>
  <si>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</si>
  <si>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</si>
  <si>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</si>
  <si>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</si>
  <si>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</si>
  <si>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</si>
  <si>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</si>
  <si>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</si>
  <si>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</si>
  <si>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</si>
  <si>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</si>
  <si>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</si>
  <si>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</si>
  <si>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</si>
  <si>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</si>
  <si>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</si>
  <si>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</si>
  <si>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</si>
  <si>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</si>
  <si>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</si>
  <si>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</si>
  <si>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</si>
  <si>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</si>
  <si>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</si>
  <si>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</si>
  <si>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</si>
  <si>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</si>
  <si>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</si>
  <si>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</si>
  <si>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</si>
  <si>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</si>
  <si>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</si>
  <si>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</si>
  <si>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</si>
  <si>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</si>
  <si>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</si>
  <si>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</si>
  <si>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</si>
  <si>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</si>
  <si>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</si>
  <si>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</si>
  <si>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</si>
  <si>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</si>
  <si>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</si>
  <si>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</si>
  <si>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</si>
  <si>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</si>
  <si>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</si>
  <si>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</si>
  <si>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</si>
  <si>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</si>
  <si>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</si>
  <si>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</si>
  <si>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</si>
  <si>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</si>
  <si>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</si>
  <si>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</si>
  <si>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</si>
  <si>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</si>
  <si>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</si>
  <si>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</si>
  <si>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</si>
  <si>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</si>
  <si>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</si>
  <si>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</si>
  <si>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</si>
  <si>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</si>
  <si>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</si>
  <si>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</si>
  <si>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</si>
  <si>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</si>
  <si>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</si>
  <si>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</si>
  <si>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</si>
  <si>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</si>
  <si>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</si>
  <si>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</si>
  <si>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</si>
  <si>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</si>
  <si>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</si>
  <si>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</si>
  <si>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</si>
  <si>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</si>
  <si>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</si>
  <si>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</si>
  <si>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</si>
  <si>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</si>
  <si>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</si>
  <si>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</si>
  <si>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</si>
  <si>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</si>
  <si>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</si>
  <si>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</si>
  <si>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</si>
  <si>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</si>
  <si>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</si>
  <si>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</si>
  <si>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</si>
  <si>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</si>
  <si>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</si>
  <si>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</si>
  <si>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</si>
  <si>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</si>
  <si>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</si>
  <si>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</si>
  <si>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</si>
  <si>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</si>
  <si>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</si>
  <si>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</si>
  <si>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</si>
  <si>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</si>
  <si>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</si>
  <si>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</si>
  <si>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</si>
  <si>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</si>
  <si>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</si>
  <si>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</si>
  <si>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</si>
  <si>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</si>
  <si>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</si>
  <si>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</si>
  <si>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</si>
  <si>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</si>
  <si>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</si>
  <si>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</si>
  <si>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</si>
  <si>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</si>
  <si>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</si>
  <si>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</si>
  <si>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</si>
  <si>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</si>
  <si>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</si>
  <si>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</si>
  <si>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</si>
  <si>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</si>
  <si>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</si>
  <si>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</si>
  <si>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</si>
  <si>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</si>
  <si>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</si>
  <si>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</si>
  <si>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</si>
  <si>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</si>
  <si>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</si>
  <si>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</si>
  <si>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</si>
  <si>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</si>
  <si>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</si>
  <si>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</si>
  <si>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</si>
  <si>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</si>
  <si>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</si>
  <si>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</si>
  <si>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</si>
  <si>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</si>
  <si>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</si>
  <si>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</si>
  <si>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</si>
  <si>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</si>
  <si>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</si>
  <si>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</si>
  <si>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</si>
  <si>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</si>
  <si>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</si>
  <si>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</si>
  <si>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</si>
  <si>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</si>
  <si>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</si>
  <si>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</si>
  <si>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</si>
  <si>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</si>
  <si>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</si>
  <si>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</si>
  <si>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</si>
  <si>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</si>
  <si>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</si>
  <si>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</si>
  <si>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</si>
  <si>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</si>
  <si>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</si>
  <si>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</si>
  <si>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</si>
  <si>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</si>
  <si>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</si>
  <si>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</si>
  <si>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</si>
  <si>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</si>
  <si>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</si>
  <si>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</si>
  <si>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</si>
  <si>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</si>
  <si>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</si>
  <si>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</si>
  <si>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</si>
  <si>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</si>
  <si>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</si>
  <si>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</si>
  <si>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</si>
  <si>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</si>
  <si>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</si>
  <si>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</si>
  <si>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</si>
  <si>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</si>
  <si>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</si>
  <si>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</si>
  <si>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</si>
  <si>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</si>
  <si>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</si>
  <si>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</si>
  <si>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</si>
  <si>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</si>
  <si>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</si>
  <si>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</si>
  <si>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</si>
  <si>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</si>
  <si>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</si>
  <si>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</si>
  <si>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</si>
  <si>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</si>
  <si>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</si>
  <si>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</si>
  <si>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</si>
  <si>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</si>
  <si>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</si>
  <si>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</si>
  <si>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</si>
  <si>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</si>
  <si>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</si>
  <si>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</si>
  <si>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</si>
  <si>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</si>
  <si>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</si>
  <si>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</si>
  <si>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</si>
  <si>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</si>
  <si>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</si>
  <si>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</si>
  <si>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</si>
  <si>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</si>
  <si>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</si>
  <si>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</si>
  <si>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</si>
  <si>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</si>
  <si>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</si>
  <si>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</si>
  <si>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</si>
  <si>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</si>
  <si>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</si>
  <si>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</si>
  <si>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</si>
  <si>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</si>
  <si>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</si>
  <si>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</si>
  <si>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</si>
  <si>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</si>
  <si>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</si>
  <si>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</si>
  <si>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</si>
  <si>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</si>
  <si>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</si>
  <si>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</si>
  <si>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</si>
  <si>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</si>
  <si>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</si>
  <si>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</si>
  <si>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</si>
  <si>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</si>
  <si>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</si>
  <si>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</si>
  <si>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</si>
  <si>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</si>
  <si>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</si>
  <si>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</si>
  <si>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</si>
  <si>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</si>
  <si>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</si>
  <si>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</si>
  <si>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</si>
  <si>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</si>
  <si>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</si>
  <si>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</si>
  <si>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</si>
  <si>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</si>
  <si>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</si>
  <si>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</si>
  <si>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</si>
  <si>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</si>
  <si>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</si>
  <si>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</si>
  <si>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</si>
  <si>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</si>
  <si>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</si>
  <si>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</si>
  <si>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</si>
  <si>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</si>
  <si>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</si>
  <si>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</si>
  <si>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</si>
  <si>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</si>
  <si>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</si>
  <si>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</si>
  <si>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</si>
  <si>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</si>
  <si>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</si>
  <si>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</si>
  <si>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</si>
  <si>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</si>
  <si>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</si>
  <si>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</si>
  <si>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</si>
  <si>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</si>
  <si>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</si>
  <si>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</si>
  <si>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</si>
  <si>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</si>
  <si>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</si>
  <si>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</si>
  <si>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</si>
  <si>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</si>
  <si>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</si>
  <si>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</si>
  <si>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</si>
  <si>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</si>
  <si>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</si>
  <si>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</si>
  <si>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</si>
  <si>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</si>
  <si>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</si>
  <si>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</si>
  <si>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</si>
  <si>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</si>
  <si>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</si>
  <si>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</si>
  <si>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</si>
  <si>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</si>
  <si>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</si>
  <si>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</si>
  <si>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</si>
  <si>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</si>
  <si>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</si>
  <si>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</si>
  <si>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</si>
  <si>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</si>
  <si>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</si>
  <si>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</si>
  <si>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</si>
  <si>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</si>
  <si>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</si>
  <si>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</si>
  <si>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</si>
  <si>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</si>
  <si>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</si>
  <si>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</si>
  <si>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</si>
  <si>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</si>
  <si>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</si>
  <si>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</si>
  <si>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</si>
  <si>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</si>
  <si>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</si>
  <si>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</si>
  <si>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</si>
  <si>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</si>
  <si>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</si>
  <si>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</si>
  <si>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</si>
  <si>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</si>
  <si>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</si>
  <si>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</si>
  <si>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</si>
  <si>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</si>
  <si>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</si>
  <si>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</si>
  <si>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</si>
  <si>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</si>
  <si>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</si>
  <si>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</si>
  <si>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</si>
  <si>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</si>
  <si>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</si>
  <si>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</si>
  <si>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</si>
  <si>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</si>
  <si>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</si>
  <si>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</si>
  <si>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</si>
  <si>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</si>
  <si>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</si>
  <si>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</si>
  <si>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</si>
  <si>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</si>
  <si>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</si>
  <si>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</si>
  <si>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</si>
  <si>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</si>
  <si>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</si>
  <si>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</si>
  <si>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</si>
  <si>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</si>
  <si>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</si>
  <si>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</si>
  <si>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</si>
  <si>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</si>
  <si>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</si>
  <si>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</si>
  <si>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</si>
  <si>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</si>
  <si>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</si>
  <si>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</si>
  <si>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</si>
  <si>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</si>
  <si>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</si>
  <si>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</si>
  <si>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</si>
  <si>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</si>
  <si>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</si>
  <si>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</si>
  <si>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</si>
  <si>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</si>
  <si>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</si>
  <si>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</si>
  <si>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</si>
  <si>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</si>
  <si>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</si>
  <si>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</si>
  <si>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</si>
  <si>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</si>
  <si>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</si>
  <si>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</si>
  <si>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</si>
  <si>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</si>
  <si>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</si>
  <si>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</si>
  <si>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</si>
  <si>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</si>
  <si>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</si>
  <si>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</si>
  <si>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</si>
  <si>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</si>
  <si>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</si>
  <si>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</si>
  <si>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</si>
  <si>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</si>
  <si>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</si>
  <si>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</si>
  <si>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</si>
  <si>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</si>
  <si>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</si>
  <si>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</si>
  <si>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</si>
  <si>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</si>
  <si>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</si>
  <si>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</si>
  <si>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</si>
  <si>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</si>
  <si>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</si>
  <si>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</si>
  <si>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</si>
  <si>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</si>
  <si>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</si>
  <si>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</si>
  <si>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</si>
  <si>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</si>
  <si>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</si>
  <si>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</si>
  <si>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</si>
  <si>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</si>
  <si>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</si>
  <si>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</si>
  <si>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</si>
  <si>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</si>
  <si>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</si>
  <si>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</si>
  <si>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</si>
  <si>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</si>
  <si>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</si>
  <si>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</si>
  <si>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</si>
  <si>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</si>
  <si>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</si>
  <si>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</si>
  <si>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</si>
  <si>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</si>
  <si>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</si>
  <si>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</si>
  <si>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</si>
  <si>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</si>
  <si>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</si>
  <si>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</si>
  <si>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</si>
  <si>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</si>
  <si>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</si>
  <si>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</si>
  <si>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</si>
  <si>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</si>
  <si>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</si>
  <si>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</si>
  <si>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</si>
  <si>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</si>
  <si>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</si>
  <si>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</si>
  <si>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</si>
  <si>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</si>
  <si>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</si>
  <si>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</si>
  <si>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</si>
  <si>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</si>
  <si>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</si>
  <si>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</si>
  <si>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</si>
  <si>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</si>
  <si>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</si>
  <si>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</si>
  <si>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</si>
  <si>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</si>
  <si>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</si>
  <si>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</si>
  <si>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</si>
  <si>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</si>
  <si>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</si>
  <si>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</si>
  <si>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</si>
  <si>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</si>
  <si>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</si>
  <si>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</si>
  <si>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</si>
  <si>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</si>
  <si>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</si>
  <si>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</si>
  <si>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</si>
  <si>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</si>
  <si>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</si>
  <si>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</si>
  <si>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</si>
  <si>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</si>
  <si>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</si>
  <si>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</si>
  <si>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</si>
  <si>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</si>
  <si>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</si>
  <si>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</si>
  <si>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</si>
  <si>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</si>
  <si>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</si>
  <si>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</si>
  <si>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</si>
  <si>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</si>
  <si>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</si>
  <si>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</si>
  <si>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</si>
  <si>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</si>
  <si>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</si>
  <si>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</si>
  <si>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</si>
  <si>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</si>
  <si>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</si>
  <si>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</si>
  <si>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</si>
  <si>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</si>
  <si>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</si>
  <si>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</si>
  <si>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</si>
  <si>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</si>
  <si>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</si>
  <si>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</si>
  <si>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</si>
  <si>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</si>
  <si>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</si>
  <si>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</si>
  <si>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</si>
  <si>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</si>
  <si>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</si>
  <si>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</si>
  <si>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</si>
  <si>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</si>
  <si>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</si>
  <si>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</si>
  <si>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</si>
  <si>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</si>
  <si>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</si>
  <si>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</si>
  <si>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</si>
  <si>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</si>
  <si>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</si>
  <si>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</si>
  <si>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</si>
  <si>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</si>
  <si>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</si>
  <si>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</si>
  <si>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</si>
  <si>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</si>
  <si>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</si>
  <si>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</si>
  <si>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</si>
  <si>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</si>
  <si>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</si>
  <si>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</si>
  <si>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</si>
  <si>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</si>
  <si>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</si>
  <si>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</si>
  <si>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</si>
  <si>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</si>
  <si>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</si>
  <si>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</si>
  <si>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</si>
  <si>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</si>
  <si>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</si>
  <si>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</si>
  <si>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</si>
  <si>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</si>
  <si>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</si>
  <si>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</si>
  <si>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</si>
  <si>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</si>
  <si>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</si>
  <si>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</si>
  <si>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</si>
  <si>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</si>
  <si>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</si>
  <si>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</si>
  <si>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</si>
  <si>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</si>
  <si>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</si>
  <si>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</si>
  <si>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</si>
  <si>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</si>
  <si>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</si>
  <si>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</si>
  <si>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</si>
  <si>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</si>
  <si>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</si>
  <si>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</si>
  <si>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</si>
  <si>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</si>
  <si>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</si>
  <si>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</si>
  <si>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</si>
  <si>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</si>
  <si>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</si>
  <si>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</si>
  <si>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</si>
  <si>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</si>
  <si>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</si>
  <si>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</si>
  <si>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</si>
  <si>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</si>
  <si>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</si>
  <si>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</si>
  <si>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</si>
  <si>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</si>
  <si>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</si>
  <si>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</si>
  <si>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</si>
  <si>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</si>
  <si>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</si>
  <si>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</si>
  <si>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</si>
  <si>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</si>
  <si>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</si>
  <si>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</si>
  <si>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</si>
  <si>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</si>
  <si>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</si>
  <si>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</si>
  <si>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</si>
  <si>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</si>
  <si>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</si>
  <si>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</si>
  <si>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</si>
  <si>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</si>
  <si>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</si>
  <si>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</si>
  <si>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</si>
  <si>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</si>
  <si>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</si>
  <si>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</si>
  <si>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</si>
  <si>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</si>
  <si>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</si>
  <si>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</si>
  <si>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</si>
  <si>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</si>
  <si>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</si>
  <si>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</si>
  <si>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</si>
  <si>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</si>
  <si>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</si>
  <si>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</si>
  <si>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</si>
  <si>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</si>
  <si>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</si>
  <si>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</si>
  <si>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</si>
  <si>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</si>
  <si>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</si>
  <si>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</si>
  <si>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</si>
  <si>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</si>
  <si>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</si>
  <si>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</si>
  <si>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</si>
  <si>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</si>
  <si>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</si>
  <si>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</si>
  <si>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</si>
  <si>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</si>
  <si>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</si>
  <si>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</si>
  <si>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</si>
  <si>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</si>
  <si>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</si>
  <si>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</si>
  <si>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</si>
  <si>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</si>
  <si>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</si>
  <si>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</si>
  <si>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</si>
  <si>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</si>
  <si>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</si>
  <si>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</si>
  <si>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</si>
  <si>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</si>
  <si>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</si>
  <si>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</si>
  <si>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</si>
  <si>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</si>
  <si>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</si>
  <si>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</si>
  <si>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</si>
  <si>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</si>
  <si>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</si>
  <si>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</si>
  <si>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</si>
  <si>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</si>
  <si>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</si>
  <si>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</si>
  <si>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</si>
  <si>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</si>
  <si>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</si>
  <si>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</si>
  <si>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</si>
  <si>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</si>
  <si>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</si>
  <si>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</si>
  <si>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</si>
  <si>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</si>
  <si>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</si>
  <si>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</si>
  <si>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</si>
  <si>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</si>
  <si>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</si>
  <si>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</si>
  <si>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</si>
  <si>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</si>
  <si>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</si>
  <si>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</si>
  <si>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</si>
  <si>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</si>
  <si>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</si>
  <si>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</si>
  <si>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</si>
  <si>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</si>
  <si>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</si>
  <si>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</si>
  <si>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</si>
  <si>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</si>
  <si>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</si>
  <si>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</si>
  <si>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</si>
  <si>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</si>
  <si>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</si>
  <si>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</si>
  <si>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</si>
  <si>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</si>
  <si>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</si>
  <si>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</si>
  <si>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</si>
  <si>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</si>
  <si>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</si>
  <si>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</si>
  <si>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</si>
  <si>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</si>
  <si>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</si>
  <si>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</si>
  <si>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</si>
  <si>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</si>
  <si>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</si>
  <si>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</si>
  <si>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</si>
  <si>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</si>
  <si>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</si>
  <si>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</si>
  <si>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</si>
  <si>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</si>
  <si>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</si>
  <si>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</si>
  <si>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</si>
  <si>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</si>
  <si>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</si>
  <si>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</si>
  <si>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</si>
  <si>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</si>
  <si>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</si>
  <si>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</si>
  <si>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</si>
  <si>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</si>
  <si>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</si>
  <si>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</si>
  <si>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</si>
  <si>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</si>
  <si>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</si>
  <si>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</si>
  <si>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</si>
  <si>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</si>
  <si>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</si>
  <si>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</si>
  <si>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</si>
  <si>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</si>
  <si>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</si>
  <si>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</si>
  <si>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</si>
  <si>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</si>
  <si>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</si>
  <si>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</si>
  <si>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</si>
  <si>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</si>
  <si>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</si>
  <si>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</si>
  <si>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</si>
  <si>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</si>
  <si>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</si>
  <si>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</si>
  <si>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</si>
  <si>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</si>
  <si>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</si>
  <si>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</si>
  <si>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</si>
  <si>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</si>
  <si>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</si>
  <si>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</si>
  <si>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</si>
  <si>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</si>
  <si>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</si>
  <si>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</si>
  <si>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</si>
  <si>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</si>
  <si>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</si>
  <si>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</si>
  <si>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</si>
  <si>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</si>
  <si>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</si>
  <si>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</si>
  <si>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</si>
  <si>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</si>
  <si>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</si>
  <si>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</si>
  <si>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</si>
  <si>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</si>
  <si>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</si>
  <si>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</si>
  <si>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</si>
  <si>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</si>
  <si>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</si>
  <si>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</si>
  <si>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</si>
  <si>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</si>
  <si>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</si>
  <si>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</si>
  <si>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</si>
  <si>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</si>
  <si>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</si>
  <si>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</si>
  <si>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</si>
  <si>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</si>
  <si>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</si>
  <si>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</si>
  <si>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</si>
  <si>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</si>
  <si>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</si>
  <si>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</si>
  <si>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</si>
  <si>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</si>
  <si>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</si>
  <si>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</si>
  <si>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</si>
  <si>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</si>
  <si>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</si>
  <si>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</si>
  <si>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</si>
  <si>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</si>
  <si>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</si>
  <si>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</si>
  <si>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</si>
  <si>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</si>
  <si>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</si>
  <si>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</si>
  <si>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</si>
  <si>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</si>
  <si>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</si>
  <si>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</si>
  <si>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</si>
  <si>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</si>
  <si>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</si>
  <si>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</si>
  <si>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</si>
  <si>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</si>
  <si>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</si>
  <si>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</si>
  <si>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</si>
  <si>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</si>
  <si>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</si>
  <si>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</si>
  <si>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</si>
  <si>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</si>
  <si>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</si>
  <si>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</si>
  <si>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</si>
  <si>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</si>
  <si>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</si>
  <si>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</si>
  <si>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</si>
  <si>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</si>
  <si>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</si>
  <si>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</si>
  <si>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</si>
  <si>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</si>
  <si>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</si>
  <si>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</si>
  <si>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</si>
  <si>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</si>
  <si>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</si>
  <si>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</si>
  <si>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</si>
  <si>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</si>
  <si>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</si>
  <si>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</si>
  <si>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</si>
  <si>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</si>
  <si>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</si>
  <si>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</si>
  <si>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</si>
  <si>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</si>
  <si>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</si>
  <si>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</si>
  <si>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</si>
  <si>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</si>
  <si>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</si>
  <si>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</si>
  <si>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</si>
  <si>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</si>
  <si>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</si>
  <si>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</si>
  <si>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</si>
  <si>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</si>
  <si>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</si>
  <si>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</si>
  <si>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</si>
  <si>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</si>
  <si>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</si>
  <si>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</si>
  <si>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</si>
  <si>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</si>
  <si>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</si>
  <si>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</si>
  <si>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</si>
  <si>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</si>
  <si>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</si>
  <si>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</si>
  <si>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</si>
  <si>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</si>
  <si>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</si>
  <si>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</si>
  <si>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</si>
  <si>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</si>
  <si>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</si>
  <si>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</si>
  <si>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</si>
  <si>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</si>
  <si>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</si>
  <si>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</si>
  <si>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</si>
  <si>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</si>
  <si>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</si>
  <si>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</si>
  <si>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</si>
  <si>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</si>
  <si>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</si>
  <si>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</si>
  <si>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</si>
  <si>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</si>
  <si>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</si>
  <si>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</si>
  <si>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</si>
  <si>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</si>
  <si>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</si>
  <si>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</si>
  <si>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</si>
  <si>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</si>
  <si>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</si>
  <si>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</si>
  <si>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</si>
  <si>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</si>
  <si>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</si>
  <si>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</si>
  <si>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</si>
  <si>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</si>
  <si>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</si>
  <si>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</si>
  <si>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</si>
  <si>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</si>
  <si>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</si>
  <si>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</si>
  <si>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</si>
  <si>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</si>
  <si>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</si>
  <si>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</si>
  <si>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</si>
  <si>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</si>
  <si>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</si>
  <si>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</si>
  <si>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</si>
  <si>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</si>
  <si>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</si>
  <si>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</si>
  <si>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</si>
  <si>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</si>
  <si>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</si>
  <si>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</si>
  <si>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</si>
  <si>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</si>
  <si>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</si>
  <si>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</si>
  <si>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</si>
  <si>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</si>
  <si>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</si>
  <si>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</si>
  <si>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</si>
  <si>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</si>
  <si>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</si>
  <si>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</si>
  <si>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</si>
  <si>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</si>
  <si>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</si>
  <si>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</si>
  <si>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</si>
  <si>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</si>
  <si>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</si>
  <si>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</si>
  <si>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</si>
  <si>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</si>
  <si>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</si>
  <si>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</si>
  <si>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</si>
  <si>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</si>
  <si>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</si>
  <si>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</si>
  <si>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</si>
  <si>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</si>
  <si>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</si>
  <si>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</si>
  <si>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</si>
  <si>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</si>
  <si>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</si>
  <si>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</si>
  <si>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</si>
  <si>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</si>
  <si>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</si>
  <si>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</si>
  <si>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</si>
  <si>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</si>
  <si>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</si>
  <si>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</si>
  <si>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</si>
  <si>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</si>
  <si>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</si>
  <si>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</si>
  <si>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</si>
  <si>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</si>
  <si>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</si>
  <si>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</si>
  <si>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</si>
  <si>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</si>
  <si>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</si>
  <si>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</si>
  <si>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</si>
  <si>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</si>
  <si>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</si>
  <si>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</si>
  <si>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</si>
  <si>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</si>
  <si>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</si>
  <si>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</si>
  <si>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</si>
  <si>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</si>
  <si>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</si>
  <si>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</si>
  <si>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</si>
  <si>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</si>
  <si>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</si>
  <si>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</si>
  <si>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</si>
  <si>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</si>
  <si>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</si>
  <si>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</si>
  <si>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</si>
  <si>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</si>
  <si>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</si>
  <si>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</si>
  <si>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</si>
  <si>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</si>
  <si>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</si>
  <si>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</si>
  <si>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</si>
  <si>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</si>
  <si>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</si>
  <si>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</si>
  <si>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</si>
  <si>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</si>
  <si>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</si>
  <si>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</si>
  <si>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</si>
  <si>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</si>
  <si>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</si>
  <si>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</si>
  <si>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</si>
  <si>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</si>
  <si>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</si>
  <si>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</si>
  <si>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</si>
  <si>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</si>
  <si>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</si>
  <si>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</si>
  <si>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</si>
  <si>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</si>
  <si>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</si>
  <si>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</si>
  <si>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</si>
  <si>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</si>
  <si>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</si>
  <si>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</si>
  <si>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</si>
  <si>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</si>
  <si>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</si>
  <si>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</si>
  <si>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</si>
  <si>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</si>
  <si>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</si>
  <si>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</si>
  <si>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</si>
  <si>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</si>
  <si>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</si>
  <si>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</si>
  <si>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</si>
  <si>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</si>
  <si>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</si>
  <si>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</si>
  <si>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</si>
  <si>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</si>
  <si>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</si>
  <si>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</si>
  <si>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</si>
  <si>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</si>
  <si>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</si>
  <si>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</si>
  <si>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</si>
  <si>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</si>
  <si>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</si>
  <si>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</si>
  <si>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</si>
  <si>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</si>
  <si>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</si>
  <si>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</si>
  <si>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</si>
  <si>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</si>
  <si>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</si>
  <si>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</si>
  <si>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</si>
  <si>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</si>
  <si>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</si>
  <si>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</si>
  <si>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</si>
  <si>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</si>
  <si>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</si>
  <si>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</si>
  <si>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</si>
  <si>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</si>
  <si>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</si>
  <si>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</si>
  <si>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</si>
  <si>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</si>
  <si>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</si>
  <si>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</si>
  <si>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</si>
  <si>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</si>
  <si>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</si>
  <si>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</si>
  <si>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</si>
  <si>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</si>
  <si>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</si>
  <si>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</si>
  <si>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</si>
  <si>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</si>
  <si>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</si>
  <si>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</si>
  <si>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</si>
  <si>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</si>
  <si>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</si>
  <si>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</si>
  <si>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</si>
  <si>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</si>
  <si>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</si>
  <si>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</si>
  <si>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</si>
  <si>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</si>
  <si>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</si>
  <si>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</si>
  <si>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</si>
  <si>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</si>
  <si>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</si>
  <si>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</si>
  <si>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</si>
  <si>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</si>
  <si>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</si>
  <si>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</si>
  <si>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</si>
  <si>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</si>
  <si>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</si>
  <si>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</si>
  <si>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</si>
  <si>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</si>
  <si>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</si>
  <si>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</si>
  <si>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</si>
  <si>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</si>
  <si>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</si>
  <si>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</si>
  <si>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</si>
  <si>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</si>
  <si>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</si>
  <si>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</si>
  <si>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</si>
  <si>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</si>
  <si>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</si>
  <si>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</si>
  <si>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</si>
  <si>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</si>
  <si>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</si>
  <si>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</si>
  <si>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</si>
  <si>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</si>
  <si>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</si>
  <si>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</si>
  <si>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</si>
  <si>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</si>
  <si>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</si>
  <si>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</si>
  <si>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</si>
  <si>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</si>
  <si>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</si>
  <si>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</si>
  <si>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</si>
  <si>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</si>
  <si>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</si>
  <si>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</si>
  <si>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</si>
  <si>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</si>
  <si>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</si>
  <si>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</si>
  <si>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</si>
  <si>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</si>
  <si>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</si>
  <si>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</si>
  <si>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</si>
  <si>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</si>
  <si>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</si>
  <si>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</si>
  <si>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</si>
  <si>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</si>
  <si>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</si>
  <si>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</si>
  <si>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</si>
  <si>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</si>
  <si>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</si>
  <si>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</si>
  <si>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</si>
  <si>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</si>
  <si>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</si>
  <si>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</si>
  <si>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</si>
  <si>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</si>
  <si>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</si>
  <si>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</si>
  <si>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</si>
  <si>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</si>
  <si>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</si>
  <si>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</si>
  <si>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</si>
  <si>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</si>
  <si>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</si>
  <si>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</si>
  <si>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</si>
  <si>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</si>
  <si>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</si>
  <si>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</si>
  <si>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</si>
  <si>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</si>
  <si>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</si>
  <si>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</si>
  <si>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</si>
  <si>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</si>
  <si>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</si>
  <si>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</si>
  <si>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</si>
  <si>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</si>
  <si>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</si>
  <si>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</si>
  <si>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</si>
  <si>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</si>
  <si>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</si>
  <si>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</si>
  <si>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</si>
  <si>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</si>
  <si>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</si>
  <si>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</si>
  <si>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</si>
  <si>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</si>
  <si>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</si>
  <si>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</si>
  <si>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</si>
  <si>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</si>
  <si>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</si>
  <si>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</si>
  <si>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</si>
  <si>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</si>
  <si>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</si>
  <si>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</si>
  <si>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</si>
  <si>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</si>
  <si>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</si>
  <si>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</si>
  <si>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</si>
  <si>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</si>
  <si>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</si>
  <si>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</si>
  <si>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</si>
  <si>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</si>
  <si>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</si>
  <si>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</si>
  <si>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</si>
  <si>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</si>
  <si>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</si>
  <si>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</si>
  <si>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</si>
  <si>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</si>
  <si>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</si>
  <si>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</si>
  <si>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</si>
  <si>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</si>
  <si>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</si>
  <si>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</si>
  <si>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</si>
  <si>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</si>
  <si>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</si>
  <si>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</si>
  <si>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</si>
  <si>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</si>
  <si>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</si>
  <si>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</si>
  <si>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</si>
  <si>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</si>
  <si>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</si>
  <si>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</si>
  <si>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</si>
  <si>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</si>
  <si>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</si>
  <si>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</si>
  <si>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</si>
  <si>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</si>
  <si>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</si>
  <si>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</si>
  <si>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</si>
  <si>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</si>
  <si>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</si>
  <si>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</si>
  <si>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</si>
  <si>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</si>
  <si>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</si>
  <si>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</si>
  <si>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</si>
  <si>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</si>
  <si>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</si>
  <si>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</si>
  <si>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</si>
  <si>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</si>
  <si>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</si>
  <si>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</si>
  <si>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</si>
  <si>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</si>
  <si>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</si>
  <si>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</si>
  <si>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</si>
  <si>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</si>
  <si>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</si>
  <si>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</si>
  <si>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</si>
  <si>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</si>
  <si>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</si>
  <si>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</si>
  <si>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</si>
  <si>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</si>
  <si>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</si>
  <si>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</si>
  <si>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</si>
  <si>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</si>
  <si>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</si>
  <si>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</si>
  <si>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</si>
  <si>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</si>
  <si>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</si>
  <si>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</si>
  <si>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</si>
  <si>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</si>
  <si>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</si>
  <si>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</si>
  <si>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</si>
  <si>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</si>
  <si>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</si>
  <si>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</si>
  <si>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</si>
  <si>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</si>
  <si>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</si>
  <si>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</si>
  <si>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</si>
  <si>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</si>
  <si>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</si>
  <si>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</si>
  <si>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</si>
  <si>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</si>
  <si>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</si>
  <si>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</si>
  <si>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</si>
  <si>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</si>
  <si>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</si>
  <si>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</si>
  <si>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</si>
  <si>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</si>
  <si>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</si>
  <si>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</si>
  <si>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</si>
  <si>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</si>
  <si>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</si>
  <si>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</si>
  <si>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</si>
  <si>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</si>
  <si>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</si>
  <si>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</si>
  <si>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</si>
  <si>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</si>
  <si>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</si>
  <si>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</si>
  <si>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</si>
  <si>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</si>
  <si>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</si>
  <si>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</si>
  <si>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</si>
  <si>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</si>
  <si>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</si>
  <si>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</si>
  <si>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</si>
  <si>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</si>
  <si>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</si>
  <si>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</si>
  <si>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</si>
  <si>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</si>
  <si>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</si>
  <si>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</si>
  <si>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</si>
  <si>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</si>
  <si>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</si>
  <si>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</si>
  <si>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</si>
  <si>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</si>
  <si>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</si>
  <si>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</si>
  <si>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</si>
  <si>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</si>
  <si>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</si>
  <si>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</si>
  <si>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</si>
  <si>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</si>
  <si>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</si>
  <si>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</si>
  <si>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</si>
  <si>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</si>
  <si>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</si>
  <si>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</si>
  <si>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</si>
  <si>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</si>
  <si>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</si>
  <si>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</si>
  <si>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</si>
  <si>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</si>
  <si>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</si>
  <si>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</si>
  <si>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</si>
  <si>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</si>
  <si>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</si>
  <si>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</si>
  <si>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</si>
  <si>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</si>
  <si>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</si>
  <si>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</si>
  <si>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</si>
  <si>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</si>
  <si>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</si>
  <si>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</si>
  <si>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</si>
  <si>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</si>
  <si>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</si>
  <si>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</si>
  <si>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</si>
  <si>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</si>
  <si>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</si>
  <si>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</si>
  <si>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</si>
  <si>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</si>
  <si>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</si>
  <si>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</si>
  <si>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</si>
  <si>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</si>
  <si>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</si>
  <si>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</si>
  <si>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</si>
  <si>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</si>
  <si>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</si>
  <si>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</si>
  <si>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</si>
  <si>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</si>
  <si>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</si>
  <si>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</si>
  <si>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</si>
  <si>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</si>
  <si>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</si>
  <si>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</si>
  <si>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</si>
  <si>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</si>
  <si>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</si>
  <si>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</si>
  <si>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</si>
  <si>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</si>
  <si>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</si>
  <si>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</si>
  <si>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</si>
  <si>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</si>
  <si>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</si>
  <si>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</si>
  <si>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</si>
  <si>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</si>
  <si>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</si>
  <si>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</si>
  <si>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</si>
  <si>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</si>
  <si>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</si>
  <si>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</si>
  <si>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</si>
  <si>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</si>
  <si>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</si>
  <si>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</si>
  <si>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</si>
  <si>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</si>
  <si>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</si>
  <si>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</si>
  <si>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</si>
  <si>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</si>
  <si>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</si>
  <si>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</si>
  <si>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</si>
  <si>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</si>
  <si>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</si>
  <si>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</si>
  <si>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</si>
  <si>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</si>
  <si>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</si>
  <si>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</si>
  <si>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</si>
  <si>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</si>
  <si>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</si>
  <si>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</si>
  <si>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</si>
  <si>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</si>
  <si>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</si>
  <si>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</si>
  <si>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</si>
  <si>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</si>
  <si>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</si>
  <si>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</si>
  <si>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</si>
  <si>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</si>
  <si>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</si>
  <si>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</si>
  <si>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</si>
  <si>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</si>
  <si>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</si>
  <si>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</si>
  <si>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</si>
  <si>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</si>
  <si>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</si>
  <si>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</si>
  <si>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</si>
  <si>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</si>
  <si>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</si>
  <si>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</si>
  <si>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</si>
  <si>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</si>
  <si>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</si>
  <si>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</si>
  <si>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</si>
  <si>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</si>
  <si>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</si>
  <si>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</si>
  <si>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</si>
  <si>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</si>
  <si>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</si>
  <si>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</si>
  <si>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</si>
  <si>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</si>
  <si>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</si>
  <si>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</si>
  <si>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</si>
  <si>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</si>
  <si>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</si>
  <si>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</si>
  <si>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</si>
  <si>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</si>
  <si>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</si>
  <si>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</si>
  <si>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</si>
  <si>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</si>
  <si>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</si>
  <si>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</si>
  <si>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</si>
  <si>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</si>
  <si>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</si>
  <si>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</si>
  <si>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</si>
  <si>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</si>
  <si>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</si>
  <si>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</si>
  <si>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</si>
  <si>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</si>
  <si>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</si>
  <si>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</si>
  <si>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</si>
  <si>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</si>
  <si>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</si>
  <si>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</si>
  <si>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</si>
  <si>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</si>
  <si>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</si>
  <si>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</si>
  <si>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</si>
  <si>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</si>
  <si>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</si>
  <si>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</si>
  <si>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</si>
  <si>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</si>
  <si>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</si>
  <si>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</si>
  <si>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</si>
  <si>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</si>
  <si>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</si>
  <si>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</si>
  <si>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</si>
  <si>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</si>
  <si>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</si>
  <si>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</si>
  <si>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</si>
  <si>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</si>
  <si>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</si>
  <si>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</si>
  <si>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</si>
  <si>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</si>
  <si>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</si>
  <si>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</si>
  <si>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</si>
  <si>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</si>
  <si>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</si>
  <si>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</si>
  <si>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</si>
  <si>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</si>
  <si>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</si>
  <si>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</si>
  <si>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</si>
  <si>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</si>
  <si>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</si>
  <si>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</si>
  <si>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</si>
  <si>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</si>
  <si>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</si>
  <si>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</si>
  <si>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</si>
  <si>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</si>
  <si>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</si>
  <si>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</si>
  <si>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</si>
  <si>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</si>
  <si>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</si>
  <si>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</si>
  <si>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</si>
  <si>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</si>
  <si>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</si>
  <si>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</si>
  <si>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</si>
  <si>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</si>
  <si>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</si>
  <si>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</si>
  <si>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</si>
  <si>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</si>
  <si>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</si>
  <si>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</si>
  <si>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</si>
  <si>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</si>
  <si>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</si>
  <si>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</si>
  <si>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</si>
  <si>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</si>
  <si>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</si>
  <si>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</si>
  <si>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</si>
  <si>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</si>
  <si>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</si>
  <si>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</si>
  <si>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</si>
  <si>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</si>
  <si>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</si>
  <si>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</si>
  <si>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</si>
  <si>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</si>
  <si>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</si>
  <si>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</si>
  <si>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</si>
  <si>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</si>
  <si>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</si>
  <si>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</si>
  <si>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</si>
  <si>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</si>
  <si>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</si>
  <si>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</si>
  <si>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</si>
  <si>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</si>
  <si>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</si>
  <si>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</si>
  <si>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</si>
  <si>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</si>
  <si>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</si>
  <si>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</si>
  <si>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</si>
  <si>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</si>
  <si>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</si>
  <si>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</si>
  <si>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</si>
  <si>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</si>
  <si>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</si>
  <si>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</si>
  <si>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</si>
  <si>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</si>
  <si>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</si>
  <si>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</si>
  <si>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</si>
  <si>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</si>
  <si>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</si>
  <si>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</si>
  <si>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</si>
  <si>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</si>
  <si>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</si>
  <si>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</si>
  <si>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</si>
  <si>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</si>
  <si>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</si>
  <si>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</si>
  <si>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</si>
  <si>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</si>
  <si>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</si>
  <si>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</si>
  <si>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</si>
  <si>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</si>
  <si>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</si>
  <si>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</si>
  <si>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</si>
  <si>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</si>
  <si>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</si>
  <si>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</si>
  <si>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</si>
  <si>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</si>
  <si>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</si>
  <si>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</si>
  <si>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</si>
  <si>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</si>
  <si>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</si>
  <si>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</si>
  <si>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</si>
  <si>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</si>
  <si>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</si>
  <si>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</si>
  <si>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</si>
  <si>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</si>
  <si>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</si>
  <si>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</si>
  <si>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</si>
  <si>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</si>
  <si>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</si>
  <si>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</si>
  <si>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</si>
  <si>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</si>
  <si>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</si>
  <si>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</si>
  <si>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</si>
  <si>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</si>
  <si>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</si>
  <si>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</si>
  <si>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</si>
  <si>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</si>
  <si>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</si>
  <si>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</si>
  <si>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</si>
  <si>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</si>
  <si>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</si>
  <si>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</si>
  <si>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</si>
  <si>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</si>
  <si>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</si>
  <si>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</si>
  <si>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</si>
  <si>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</si>
  <si>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</si>
  <si>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</si>
  <si>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</si>
  <si>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</si>
  <si>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</si>
  <si>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</si>
  <si>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</si>
  <si>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</si>
  <si>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</si>
  <si>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</si>
  <si>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</si>
  <si>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</si>
  <si>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</si>
  <si>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</si>
  <si>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</si>
  <si>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</si>
  <si>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</si>
  <si>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</si>
  <si>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</si>
  <si>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</si>
  <si>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</si>
  <si>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</si>
  <si>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</si>
  <si>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</si>
  <si>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</si>
  <si>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</si>
  <si>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</si>
  <si>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</si>
  <si>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</si>
  <si>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</si>
  <si>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</si>
  <si>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</si>
  <si>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</si>
  <si>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</si>
  <si>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</si>
  <si>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</si>
  <si>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</si>
  <si>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</si>
  <si>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</si>
  <si>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</si>
  <si>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</si>
  <si>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</si>
  <si>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</si>
  <si>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</si>
  <si>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</si>
  <si>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</si>
  <si>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</si>
  <si>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</si>
  <si>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</si>
  <si>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</si>
  <si>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</si>
  <si>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</si>
  <si>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</si>
  <si>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</si>
  <si>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</si>
  <si>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</si>
  <si>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</si>
  <si>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</si>
  <si>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</si>
  <si>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</si>
  <si>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</si>
  <si>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</si>
  <si>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</si>
  <si>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</si>
  <si>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</si>
  <si>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</si>
  <si>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</si>
  <si>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</si>
  <si>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</si>
  <si>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</si>
  <si>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</si>
  <si>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</si>
  <si>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</si>
  <si>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</si>
  <si>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</si>
  <si>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</si>
  <si>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</si>
  <si>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</si>
  <si>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</si>
  <si>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</si>
  <si>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</si>
  <si>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</si>
  <si>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</si>
  <si>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</si>
  <si>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</si>
  <si>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</si>
  <si>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</si>
  <si>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</si>
  <si>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</si>
  <si>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</si>
  <si>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</si>
  <si>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</si>
  <si>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</si>
  <si>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</si>
  <si>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</si>
  <si>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</si>
  <si>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</si>
  <si>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</si>
  <si>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</si>
  <si>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</si>
  <si>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</si>
  <si>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</si>
  <si>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</si>
  <si>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</si>
  <si>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</si>
  <si>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</si>
  <si>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</si>
  <si>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</si>
  <si>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</si>
  <si>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</si>
  <si>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</si>
  <si>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</si>
  <si>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</si>
  <si>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</si>
  <si>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</si>
  <si>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</si>
  <si>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</si>
  <si>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</si>
  <si>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</si>
  <si>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</si>
  <si>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</si>
  <si>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</si>
  <si>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</si>
  <si>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</si>
  <si>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</si>
  <si>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</si>
  <si>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</si>
  <si>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</si>
  <si>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</si>
  <si>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</si>
  <si>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</si>
  <si>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</si>
  <si>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</si>
  <si>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</si>
  <si>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</si>
  <si>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</si>
  <si>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</si>
  <si>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</si>
  <si>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</si>
  <si>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</si>
  <si>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</si>
  <si>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</si>
  <si>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</si>
  <si>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</si>
  <si>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</si>
  <si>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</si>
  <si>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</si>
  <si>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</si>
  <si>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</si>
  <si>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</si>
  <si>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</si>
  <si>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</si>
  <si>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</si>
  <si>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</si>
  <si>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</si>
  <si>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</si>
  <si>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</si>
  <si>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</si>
  <si>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</si>
  <si>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</si>
  <si>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</si>
  <si>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</si>
  <si>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</si>
  <si>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</si>
  <si>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</si>
  <si>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</si>
  <si>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</si>
  <si>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</si>
  <si>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</si>
  <si>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</si>
  <si>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</si>
  <si>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</si>
  <si>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</si>
  <si>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</si>
  <si>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</si>
  <si>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</si>
  <si>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</si>
  <si>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</si>
  <si>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</si>
  <si>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</si>
  <si>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</si>
  <si>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</si>
  <si>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</si>
  <si>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</si>
  <si>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</si>
  <si>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</si>
  <si>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</si>
  <si>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</si>
  <si>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</si>
  <si>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</si>
  <si>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</si>
  <si>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</si>
  <si>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</si>
  <si>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</si>
  <si>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</si>
  <si>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</si>
  <si>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</si>
  <si>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</si>
  <si>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</si>
  <si>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</si>
  <si>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</si>
  <si>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</si>
  <si>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</si>
  <si>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</si>
  <si>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</si>
  <si>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</si>
  <si>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</si>
  <si>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</si>
  <si>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</si>
  <si>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</si>
  <si>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</si>
  <si>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</si>
  <si>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</si>
  <si>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</si>
  <si>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</si>
  <si>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</si>
  <si>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</si>
  <si>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</si>
  <si>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</si>
  <si>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</si>
  <si>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</si>
  <si>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</si>
  <si>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</si>
  <si>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</si>
  <si>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</si>
  <si>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</si>
  <si>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</si>
  <si>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</si>
  <si>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</si>
  <si>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</si>
  <si>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</si>
  <si>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</si>
  <si>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</si>
  <si>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</si>
  <si>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</si>
  <si>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</si>
  <si>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</si>
  <si>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</si>
  <si>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</si>
  <si>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</si>
  <si>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</si>
  <si>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</si>
  <si>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</si>
  <si>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</si>
  <si>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</si>
  <si>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</si>
  <si>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</si>
  <si>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</si>
  <si>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</si>
  <si>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</si>
  <si>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</si>
  <si>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</si>
  <si>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</si>
  <si>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</si>
  <si>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</si>
  <si>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</si>
  <si>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</si>
  <si>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</si>
  <si>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</si>
  <si>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</si>
  <si>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</si>
  <si>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</si>
  <si>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</si>
  <si>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</si>
  <si>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</si>
  <si>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</si>
  <si>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</si>
  <si>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</si>
  <si>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</si>
  <si>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</si>
  <si>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</si>
  <si>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</si>
  <si>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</si>
  <si>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</si>
  <si>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</si>
  <si>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</si>
  <si>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</si>
  <si>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</si>
  <si>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</si>
  <si>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</si>
  <si>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</si>
  <si>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</si>
  <si>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</si>
  <si>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</si>
  <si>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</si>
  <si>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</si>
  <si>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</si>
  <si>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</si>
  <si>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</si>
  <si>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</si>
  <si>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</si>
  <si>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</si>
  <si>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</si>
  <si>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</si>
  <si>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</si>
  <si>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</si>
  <si>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</si>
  <si>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</si>
  <si>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</si>
  <si>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</si>
  <si>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</si>
  <si>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</si>
  <si>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</si>
  <si>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</si>
  <si>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</si>
  <si>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</si>
  <si>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</si>
  <si>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</si>
  <si>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</si>
  <si>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</si>
  <si>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</si>
  <si>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</si>
  <si>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</si>
  <si>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</si>
  <si>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</si>
  <si>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</si>
  <si>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</si>
  <si>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</si>
  <si>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</si>
  <si>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</si>
  <si>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</si>
  <si>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</si>
  <si>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</si>
  <si>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</si>
  <si>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</si>
  <si>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</si>
  <si>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</si>
  <si>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</si>
  <si>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</si>
  <si>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</si>
  <si>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</si>
  <si>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</si>
  <si>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</si>
  <si>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</si>
  <si>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</si>
  <si>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</si>
  <si>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</si>
  <si>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</si>
  <si>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</si>
  <si>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</si>
  <si>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</si>
  <si>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</si>
  <si>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</si>
  <si>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</si>
  <si>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</si>
  <si>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</si>
  <si>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</si>
  <si>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</si>
  <si>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</si>
  <si>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</si>
  <si>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</si>
  <si>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</si>
  <si>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</si>
  <si>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</si>
  <si>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</si>
  <si>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</si>
  <si>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</si>
  <si>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</si>
  <si>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</si>
  <si>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</si>
  <si>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</si>
  <si>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</si>
  <si>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</si>
  <si>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</si>
  <si>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</si>
  <si>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</si>
  <si>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</si>
  <si>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</si>
  <si>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</si>
  <si>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</si>
  <si>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</si>
  <si>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</si>
  <si>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</si>
  <si>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</si>
  <si>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</si>
  <si>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</si>
  <si>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</si>
  <si>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</si>
  <si>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</si>
  <si>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</si>
  <si>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</si>
  <si>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</si>
  <si>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</si>
  <si>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</si>
  <si>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</si>
  <si>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</si>
  <si>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</si>
  <si>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</si>
  <si>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</si>
  <si>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</si>
  <si>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</si>
  <si>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</si>
  <si>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</si>
  <si>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</si>
  <si>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</si>
  <si>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</si>
  <si>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</si>
  <si>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</si>
  <si>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</si>
  <si>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</si>
  <si>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</si>
  <si>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</si>
  <si>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</si>
  <si>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</si>
  <si>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</si>
  <si>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</si>
  <si>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</si>
  <si>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</si>
  <si>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</si>
  <si>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</si>
  <si>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</si>
  <si>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</si>
  <si>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</si>
  <si>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</si>
  <si>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</si>
  <si>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</si>
  <si>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</si>
  <si>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</si>
  <si>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</si>
  <si>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</si>
  <si>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</si>
  <si>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</si>
  <si>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</si>
  <si>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</si>
  <si>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</si>
  <si>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</si>
  <si>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</si>
  <si>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</si>
  <si>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</si>
  <si>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</si>
  <si>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</si>
  <si>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</si>
  <si>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</si>
  <si>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</si>
  <si>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</si>
  <si>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</si>
  <si>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</si>
  <si>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</si>
  <si>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</si>
  <si>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</si>
  <si>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</si>
  <si>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</si>
  <si>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</si>
  <si>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</si>
  <si>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</si>
  <si>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</si>
  <si>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</si>
  <si>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</si>
  <si>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</si>
  <si>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</si>
  <si>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</si>
  <si>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</si>
  <si>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</si>
  <si>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</si>
  <si>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</si>
  <si>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</si>
  <si>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</si>
  <si>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</si>
  <si>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</si>
  <si>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</si>
  <si>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</si>
  <si>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</si>
  <si>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</si>
  <si>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</si>
  <si>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</si>
  <si>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</si>
  <si>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</si>
  <si>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</si>
  <si>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</si>
  <si>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</si>
  <si>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</si>
  <si>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</si>
  <si>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</si>
  <si>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</si>
  <si>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</si>
  <si>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</si>
  <si>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</si>
  <si>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</si>
  <si>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</si>
  <si>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</si>
  <si>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</si>
  <si>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</si>
  <si>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</si>
  <si>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</si>
  <si>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</si>
  <si>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</si>
  <si>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</si>
  <si>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</si>
  <si>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</si>
  <si>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</si>
  <si>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</si>
  <si>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</si>
  <si>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</si>
  <si>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</si>
  <si>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</si>
  <si>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</si>
  <si>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</si>
  <si>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</si>
  <si>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</si>
  <si>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</si>
  <si>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</si>
  <si>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</si>
  <si>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</si>
  <si>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</si>
  <si>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</si>
  <si>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</si>
  <si>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</si>
  <si>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</si>
  <si>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</si>
  <si>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</si>
  <si>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</si>
  <si>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</si>
  <si>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</si>
  <si>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</si>
  <si>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</si>
  <si>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</si>
  <si>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</si>
  <si>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</si>
  <si>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</si>
  <si>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</si>
  <si>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</si>
  <si>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</si>
  <si>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</si>
  <si>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</si>
  <si>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</si>
  <si>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</si>
  <si>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</si>
  <si>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</si>
  <si>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</si>
  <si>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</si>
  <si>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</si>
  <si>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</si>
  <si>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</si>
  <si>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</si>
  <si>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</si>
  <si>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</si>
  <si>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</si>
  <si>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</si>
  <si>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</si>
  <si>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</si>
  <si>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</si>
  <si>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</si>
  <si>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</si>
  <si>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</si>
  <si>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</si>
  <si>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</si>
  <si>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</si>
  <si>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</si>
  <si>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</si>
  <si>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</si>
  <si>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</si>
  <si>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</si>
  <si>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</si>
  <si>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</si>
  <si>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</si>
  <si>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</si>
  <si>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</si>
  <si>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</si>
  <si>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</si>
  <si>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</si>
  <si>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</si>
  <si>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</si>
  <si>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</si>
  <si>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</si>
  <si>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</si>
  <si>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</si>
  <si>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</si>
  <si>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</si>
  <si>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</si>
  <si>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</si>
  <si>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</si>
  <si>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</si>
  <si>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</si>
  <si>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</si>
  <si>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</si>
  <si>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</si>
  <si>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</si>
  <si>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</si>
  <si>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</si>
  <si>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</si>
  <si>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</si>
  <si>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</si>
  <si>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</si>
  <si>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</si>
  <si>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</si>
  <si>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</si>
  <si>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</si>
  <si>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</si>
  <si>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</si>
  <si>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</si>
  <si>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</si>
  <si>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</si>
  <si>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</si>
  <si>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</si>
  <si>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</si>
  <si>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</si>
  <si>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</si>
  <si>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</si>
  <si>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</si>
  <si>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</si>
  <si>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</si>
  <si>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</si>
  <si>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</si>
  <si>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</si>
  <si>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</si>
  <si>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</si>
  <si>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</si>
  <si>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</si>
  <si>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</si>
  <si>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</si>
  <si>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</si>
  <si>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</si>
  <si>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</si>
  <si>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</si>
  <si>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</si>
  <si>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</si>
  <si>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</si>
  <si>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</si>
  <si>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</si>
  <si>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</si>
  <si>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</si>
  <si>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</si>
  <si>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</si>
  <si>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</si>
  <si>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</si>
  <si>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</si>
  <si>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</si>
  <si>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</si>
  <si>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</si>
  <si>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</si>
  <si>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</si>
  <si>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</si>
  <si>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</si>
  <si>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</si>
  <si>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</si>
  <si>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</si>
  <si>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</si>
  <si>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</si>
  <si>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</si>
  <si>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</si>
  <si>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</si>
  <si>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</si>
  <si>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</si>
  <si>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</si>
  <si>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</si>
  <si>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</si>
  <si>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</si>
  <si>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</si>
  <si>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</si>
  <si>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</si>
  <si>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</si>
  <si>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</si>
  <si>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</si>
  <si>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</si>
  <si>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</si>
  <si>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</si>
  <si>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</si>
  <si>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</si>
  <si>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</si>
  <si>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</si>
  <si>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</si>
  <si>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</si>
  <si>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</si>
  <si>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</si>
  <si>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</si>
  <si>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</si>
  <si>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</si>
  <si>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</si>
  <si>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</si>
  <si>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</si>
  <si>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</si>
  <si>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</si>
  <si>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</si>
  <si>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</si>
  <si>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</si>
  <si>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</si>
  <si>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</si>
  <si>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</si>
  <si>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</si>
  <si>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</si>
  <si>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</si>
  <si>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</si>
  <si>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</si>
  <si>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</si>
  <si>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</si>
  <si>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</si>
  <si>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</si>
  <si>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</si>
  <si>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</si>
  <si>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</si>
  <si>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</si>
  <si>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</si>
  <si>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</si>
  <si>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</si>
  <si>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</si>
  <si>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</si>
  <si>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</si>
  <si>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</si>
  <si>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</si>
  <si>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</si>
  <si>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</si>
  <si>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</si>
  <si>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</si>
  <si>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</si>
  <si>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</si>
  <si>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</si>
  <si>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</si>
  <si>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</si>
  <si>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</si>
  <si>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</si>
  <si>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</si>
  <si>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</si>
  <si>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</si>
  <si>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</si>
  <si>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</si>
  <si>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</si>
  <si>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</si>
  <si>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</si>
  <si>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</si>
  <si>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</si>
  <si>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</si>
  <si>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</si>
  <si>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</si>
  <si>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</si>
  <si>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</si>
  <si>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</si>
  <si>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</si>
  <si>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</si>
  <si>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</si>
  <si>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</si>
  <si>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</si>
  <si>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</si>
  <si>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</si>
  <si>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</si>
  <si>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</si>
  <si>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</si>
  <si>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</si>
  <si>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</si>
  <si>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</si>
  <si>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</si>
  <si>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</si>
  <si>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</si>
  <si>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</si>
  <si>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</si>
  <si>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</si>
  <si>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</si>
  <si>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</si>
  <si>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</si>
  <si>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</si>
  <si>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</si>
  <si>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</si>
  <si>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</si>
  <si>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</si>
  <si>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</si>
  <si>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</si>
  <si>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</si>
  <si>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</si>
  <si>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</si>
  <si>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</si>
  <si>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</si>
  <si>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</si>
  <si>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</si>
  <si>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</si>
  <si>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</si>
  <si>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</si>
  <si>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</si>
  <si>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</si>
  <si>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</si>
  <si>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</si>
  <si>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</si>
  <si>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</si>
  <si>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</si>
  <si>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</si>
  <si>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</si>
  <si>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</si>
  <si>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</si>
  <si>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</si>
  <si>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</si>
  <si>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</si>
  <si>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</si>
  <si>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</si>
  <si>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</si>
  <si>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</si>
  <si>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</si>
  <si>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</si>
  <si>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</si>
  <si>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</si>
  <si>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</si>
  <si>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</si>
  <si>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</si>
  <si>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</si>
  <si>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</si>
  <si>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</si>
  <si>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</si>
  <si>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</si>
  <si>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</si>
  <si>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</si>
  <si>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</si>
  <si>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</si>
  <si>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</si>
  <si>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</si>
  <si>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</si>
  <si>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</si>
  <si>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</si>
  <si>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</si>
  <si>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</si>
  <si>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</si>
  <si>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</si>
  <si>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</si>
  <si>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</si>
  <si>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</si>
  <si>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</si>
  <si>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</si>
  <si>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</si>
  <si>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</si>
  <si>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</si>
  <si>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</si>
  <si>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</si>
  <si>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</si>
  <si>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</si>
  <si>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</si>
  <si>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</si>
  <si>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</si>
  <si>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</si>
  <si>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</si>
  <si>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</si>
  <si>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</si>
  <si>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</si>
  <si>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</si>
  <si>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</si>
  <si>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</si>
  <si>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</si>
  <si>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</si>
  <si>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</si>
  <si>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</si>
  <si>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</si>
  <si>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</si>
  <si>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</si>
  <si>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</si>
  <si>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</si>
  <si>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</si>
  <si>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</si>
  <si>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</si>
  <si>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</si>
  <si>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</si>
  <si>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</si>
  <si>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</si>
  <si>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</si>
  <si>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</si>
  <si>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</si>
  <si>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</si>
  <si>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</si>
  <si>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</si>
  <si>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</si>
  <si>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</si>
  <si>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</si>
  <si>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</si>
  <si>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</si>
  <si>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</si>
  <si>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</si>
  <si>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</si>
  <si>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</si>
  <si>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</si>
  <si>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</si>
  <si>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</si>
  <si>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</si>
  <si>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</si>
  <si>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</si>
  <si>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</si>
  <si>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</si>
  <si>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</si>
  <si>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</si>
  <si>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</si>
  <si>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</si>
  <si>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</si>
  <si>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</si>
  <si>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</si>
  <si>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</si>
  <si>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</si>
  <si>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</si>
  <si>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</si>
  <si>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</si>
  <si>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</si>
  <si>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</si>
  <si>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</si>
  <si>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</si>
  <si>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</si>
  <si>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</si>
  <si>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</si>
  <si>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</si>
  <si>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</si>
  <si>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</si>
  <si>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</si>
  <si>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</si>
  <si>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</si>
  <si>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</si>
  <si>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</si>
  <si>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</si>
  <si>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</si>
  <si>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</si>
  <si>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</si>
  <si>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</si>
  <si>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</si>
  <si>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</si>
  <si>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</si>
  <si>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</si>
  <si>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</si>
  <si>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</si>
  <si>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</si>
  <si>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</si>
  <si>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</si>
  <si>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</si>
  <si>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</si>
  <si>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</si>
  <si>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</si>
  <si>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</si>
  <si>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</si>
  <si>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</si>
  <si>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</si>
  <si>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</si>
  <si>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</si>
  <si>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</si>
  <si>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</si>
  <si>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</si>
  <si>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</si>
  <si>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</si>
  <si>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</si>
  <si>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</si>
  <si>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</si>
  <si>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</si>
  <si>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</si>
  <si>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</si>
  <si>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</si>
  <si>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</si>
  <si>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</si>
  <si>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</si>
  <si>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</si>
  <si>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</si>
  <si>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</si>
  <si>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</si>
  <si>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</si>
  <si>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</si>
  <si>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</si>
  <si>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</si>
  <si>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</si>
  <si>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</si>
  <si>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</si>
  <si>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</si>
  <si>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</si>
  <si>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</si>
  <si>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</si>
  <si>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</si>
  <si>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</si>
  <si>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</si>
  <si>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</si>
  <si>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</si>
  <si>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</si>
  <si>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</si>
  <si>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</si>
  <si>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</si>
  <si>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</si>
  <si>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</si>
  <si>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</si>
  <si>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</si>
  <si>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</si>
  <si>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</si>
  <si>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</si>
  <si>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</si>
  <si>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</si>
  <si>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</si>
  <si>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</si>
  <si>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</si>
  <si>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</si>
  <si>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</si>
  <si>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</si>
  <si>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</si>
  <si>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</si>
  <si>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</si>
  <si>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</si>
  <si>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</si>
  <si>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</si>
  <si>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</si>
  <si>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</si>
  <si>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</si>
  <si>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</si>
  <si>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</si>
  <si>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</si>
  <si>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</si>
  <si>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</si>
  <si>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</si>
  <si>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</si>
  <si>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</si>
  <si>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</si>
  <si>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</si>
  <si>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</si>
  <si>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</si>
  <si>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</si>
  <si>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</si>
  <si>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</si>
  <si>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</si>
  <si>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</si>
  <si>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</si>
  <si>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</si>
  <si>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</si>
  <si>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</si>
  <si>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</si>
  <si>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</si>
  <si>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</si>
  <si>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</si>
  <si>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</si>
  <si>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</si>
  <si>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</si>
  <si>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</si>
  <si>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</si>
  <si>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</si>
  <si>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</si>
  <si>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</si>
  <si>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</si>
  <si>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</si>
  <si>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</si>
  <si>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</si>
  <si>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</si>
  <si>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</si>
  <si>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</si>
  <si>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</si>
  <si>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</si>
  <si>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</si>
  <si>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</si>
  <si>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</si>
  <si>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</si>
  <si>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</si>
  <si>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</si>
  <si>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</si>
  <si>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</si>
  <si>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</si>
  <si>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</si>
  <si>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</si>
  <si>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</si>
  <si>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</si>
  <si>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</si>
  <si>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</si>
  <si>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</si>
  <si>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</si>
  <si>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</si>
  <si>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</si>
  <si>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</si>
  <si>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</si>
  <si>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</si>
  <si>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</si>
  <si>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</si>
  <si>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</si>
  <si>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</si>
  <si>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</si>
  <si>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</si>
  <si>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</si>
  <si>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</si>
  <si>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</si>
  <si>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</si>
  <si>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</si>
  <si>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</si>
  <si>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</si>
  <si>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</si>
  <si>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</si>
  <si>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</si>
  <si>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</si>
  <si>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</si>
  <si>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</si>
  <si>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</si>
  <si>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</si>
  <si>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</si>
  <si>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</si>
  <si>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</si>
  <si>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</si>
  <si>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</si>
  <si>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</si>
  <si>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</si>
  <si>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</si>
  <si>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</si>
  <si>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</si>
  <si>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</si>
  <si>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</si>
  <si>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</si>
  <si>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</si>
  <si>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</si>
  <si>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</si>
  <si>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</si>
  <si>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</si>
  <si>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</si>
  <si>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</si>
  <si>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</si>
  <si>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</si>
  <si>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</si>
  <si>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</si>
  <si>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</si>
  <si>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</si>
  <si>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</si>
  <si>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</si>
  <si>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</si>
  <si>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</si>
  <si>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</si>
  <si>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</si>
  <si>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</si>
  <si>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</si>
  <si>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</si>
  <si>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</si>
  <si>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</si>
  <si>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</si>
  <si>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</si>
  <si>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</si>
  <si>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</si>
  <si>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</si>
  <si>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</si>
  <si>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</si>
  <si>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</si>
  <si>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</si>
  <si>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</si>
  <si>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</si>
  <si>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</si>
  <si>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</si>
  <si>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</si>
  <si>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</si>
  <si>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</si>
  <si>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</si>
  <si>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</si>
  <si>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</si>
  <si>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</si>
  <si>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</si>
  <si>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</si>
  <si>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</si>
  <si>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</si>
  <si>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</si>
  <si>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</si>
  <si>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</si>
  <si>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</si>
  <si>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</si>
  <si>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</si>
  <si>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</si>
  <si>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</si>
  <si>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</si>
  <si>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</si>
  <si>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</si>
  <si>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</si>
  <si>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</si>
  <si>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</si>
  <si>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</si>
  <si>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</si>
  <si>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</si>
  <si>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</si>
  <si>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</si>
  <si>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</si>
  <si>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</si>
  <si>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</si>
  <si>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</si>
  <si>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</si>
  <si>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</si>
  <si>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</si>
  <si>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</si>
  <si>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</si>
  <si>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</si>
  <si>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</si>
  <si>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</si>
  <si>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</si>
  <si>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</si>
  <si>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</si>
  <si>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</si>
  <si>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</si>
  <si>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</si>
  <si>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</si>
  <si>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</si>
  <si>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</si>
  <si>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</si>
  <si>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</si>
  <si>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</si>
  <si>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</si>
  <si>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</si>
  <si>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</si>
  <si>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</si>
  <si>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</si>
  <si>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</si>
  <si>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</si>
  <si>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</si>
  <si>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</si>
  <si>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</si>
  <si>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</si>
  <si>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</si>
  <si>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</si>
  <si>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</si>
  <si>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</si>
  <si>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</si>
  <si>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</si>
  <si>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</si>
  <si>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</si>
  <si>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</si>
  <si>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</si>
  <si>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</si>
  <si>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</si>
  <si>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</si>
  <si>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</si>
  <si>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</si>
  <si>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</si>
  <si>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</si>
  <si>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</si>
  <si>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</si>
  <si>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</si>
  <si>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</si>
  <si>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</si>
  <si>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</si>
  <si>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</si>
  <si>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</si>
  <si>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</si>
  <si>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</si>
  <si>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</si>
  <si>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</si>
  <si>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</si>
  <si>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</si>
  <si>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</si>
  <si>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</si>
  <si>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</si>
  <si>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</si>
  <si>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</si>
  <si>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</si>
  <si>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</si>
  <si>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</si>
  <si>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</si>
  <si>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</si>
  <si>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</si>
  <si>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</si>
  <si>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</si>
  <si>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</si>
  <si>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</si>
  <si>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</si>
  <si>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</si>
  <si>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</si>
  <si>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</si>
  <si>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</si>
  <si>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</si>
  <si>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</si>
  <si>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</si>
  <si>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</si>
  <si>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</si>
  <si>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</si>
  <si>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</si>
  <si>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</si>
  <si>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</si>
  <si>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</si>
  <si>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</si>
  <si>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</si>
  <si>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</si>
  <si>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</si>
  <si>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</si>
  <si>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</si>
  <si>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</si>
  <si>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</si>
  <si>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</si>
  <si>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</si>
  <si>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</si>
  <si>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</si>
  <si>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</si>
  <si>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</si>
  <si>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</si>
  <si>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</si>
  <si>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</si>
  <si>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</si>
  <si>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</si>
  <si>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</si>
  <si>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</si>
  <si>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</si>
  <si>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</si>
  <si>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</si>
  <si>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</si>
  <si>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</si>
  <si>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</si>
  <si>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</si>
  <si>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</si>
  <si>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</si>
  <si>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</si>
  <si>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</si>
  <si>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</si>
  <si>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</si>
  <si>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</si>
  <si>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</si>
  <si>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</si>
  <si>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</si>
  <si>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</si>
  <si>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</si>
  <si>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</si>
  <si>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</si>
  <si>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</si>
  <si>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</si>
  <si>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</si>
  <si>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</si>
  <si>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</si>
  <si>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</si>
  <si>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</si>
  <si>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</si>
  <si>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</si>
  <si>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</si>
  <si>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</si>
  <si>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</si>
  <si>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</si>
  <si>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</si>
  <si>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</si>
  <si>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</si>
  <si>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</si>
  <si>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</si>
  <si>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</si>
  <si>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</si>
  <si>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</si>
  <si>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</si>
  <si>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</si>
  <si>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</si>
  <si>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</si>
  <si>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</si>
  <si>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</si>
  <si>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</si>
  <si>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</si>
  <si>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</si>
  <si>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</si>
  <si>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</si>
  <si>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</si>
  <si>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</si>
  <si>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</si>
  <si>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</si>
  <si>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</si>
  <si>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</si>
  <si>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</si>
  <si>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</si>
  <si>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</si>
  <si>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</si>
  <si>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</si>
  <si>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</si>
  <si>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</si>
  <si>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</si>
  <si>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</si>
  <si>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</si>
  <si>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</si>
  <si>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</si>
  <si>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</si>
  <si>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</si>
  <si>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</si>
  <si>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</si>
  <si>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</si>
  <si>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</si>
  <si>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</si>
  <si>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</si>
  <si>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</si>
  <si>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</si>
  <si>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</si>
  <si>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</si>
  <si>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</si>
  <si>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</si>
  <si>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</si>
  <si>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</si>
  <si>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</si>
  <si>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</si>
  <si>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</si>
  <si>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</si>
  <si>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</si>
  <si>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</si>
  <si>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</si>
  <si>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</si>
  <si>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</si>
  <si>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</si>
  <si>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</si>
  <si>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</si>
  <si>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</si>
  <si>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</si>
  <si>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</si>
  <si>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</si>
  <si>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</si>
  <si>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</si>
  <si>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</si>
  <si>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</si>
  <si>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</si>
  <si>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</si>
  <si>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</si>
  <si>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</si>
  <si>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</si>
  <si>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</si>
  <si>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</si>
  <si>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</si>
  <si>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</si>
  <si>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</si>
  <si>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</si>
  <si>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</si>
  <si>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</si>
  <si>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</si>
  <si>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</si>
  <si>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</si>
  <si>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</si>
  <si>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</si>
  <si>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</si>
  <si>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</si>
  <si>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</si>
  <si>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</si>
  <si>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</si>
  <si>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</si>
  <si>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</si>
  <si>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</si>
  <si>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</si>
  <si>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</si>
  <si>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</si>
  <si>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</si>
  <si>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</si>
  <si>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</si>
  <si>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</si>
  <si>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</si>
  <si>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</si>
  <si>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</si>
  <si>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</si>
  <si>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</si>
  <si>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</si>
  <si>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</si>
  <si>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</si>
  <si>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</si>
  <si>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</si>
  <si>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</si>
  <si>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</si>
  <si>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</si>
  <si>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</si>
  <si>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</si>
  <si>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</si>
  <si>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</si>
  <si>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</si>
  <si>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</si>
  <si>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</si>
  <si>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</si>
  <si>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</si>
  <si>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</si>
  <si>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</si>
  <si>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</si>
  <si>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</si>
  <si>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</si>
  <si>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</si>
  <si>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</si>
  <si>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</si>
  <si>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</si>
  <si>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</si>
  <si>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</si>
  <si>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</si>
  <si>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</si>
  <si>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</si>
  <si>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</si>
  <si>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</si>
  <si>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</si>
  <si>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</si>
  <si>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</si>
  <si>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</si>
  <si>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</si>
  <si>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</si>
  <si>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</si>
  <si>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</si>
  <si>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</si>
  <si>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</si>
  <si>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</si>
  <si>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</si>
  <si>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</si>
  <si>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</si>
  <si>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</si>
  <si>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</si>
  <si>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</si>
  <si>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</si>
  <si>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</si>
  <si>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</si>
  <si>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</si>
  <si>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</si>
  <si>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</si>
  <si>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</si>
  <si>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</si>
  <si>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</si>
  <si>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</si>
  <si>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</si>
  <si>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</si>
  <si>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</si>
  <si>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</si>
  <si>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</si>
  <si>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</si>
  <si>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</si>
  <si>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</si>
  <si>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</si>
  <si>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</si>
  <si>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</si>
  <si>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</si>
  <si>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</si>
  <si>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</si>
  <si>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</si>
  <si>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</si>
  <si>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</si>
  <si>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</si>
  <si>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</si>
  <si>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</si>
  <si>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</si>
  <si>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</si>
  <si>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</si>
  <si>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</si>
  <si>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</si>
  <si>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</si>
  <si>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</si>
  <si>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</si>
  <si>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</si>
  <si>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</si>
  <si>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</si>
  <si>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</si>
  <si>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</si>
  <si>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</si>
  <si>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</si>
  <si>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</si>
  <si>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</si>
  <si>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</si>
  <si>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</si>
  <si>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</si>
  <si>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</si>
  <si>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</si>
  <si>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</si>
  <si>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</si>
  <si>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</si>
  <si>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</si>
  <si>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</si>
  <si>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</si>
  <si>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</si>
  <si>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</si>
  <si>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</si>
  <si>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</si>
  <si>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</si>
  <si>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</si>
  <si>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</si>
  <si>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</si>
  <si>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</si>
  <si>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</si>
  <si>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</si>
  <si>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</si>
  <si>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</si>
  <si>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</si>
  <si>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</si>
  <si>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</si>
  <si>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</si>
  <si>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</si>
  <si>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</si>
  <si>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</si>
  <si>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</si>
  <si>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</si>
  <si>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</si>
  <si>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</si>
  <si>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</si>
  <si>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</si>
  <si>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</si>
  <si>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</si>
  <si>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</si>
  <si>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</si>
  <si>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</si>
  <si>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</si>
  <si>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</si>
  <si>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</si>
  <si>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</si>
  <si>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</si>
  <si>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</si>
  <si>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</si>
  <si>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</si>
  <si>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</si>
  <si>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</si>
  <si>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</si>
  <si>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</si>
  <si>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</si>
  <si>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</si>
  <si>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</si>
  <si>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</si>
  <si>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</si>
  <si>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</si>
  <si>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</si>
  <si>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</si>
  <si>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</si>
  <si>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</si>
  <si>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</si>
  <si>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</si>
  <si>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</si>
  <si>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</si>
  <si>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</si>
  <si>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</si>
  <si>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</si>
  <si>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</si>
  <si>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</si>
  <si>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</si>
  <si>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</si>
  <si>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</si>
  <si>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</si>
  <si>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</si>
  <si>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</si>
  <si>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</si>
  <si>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</si>
  <si>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</si>
  <si>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</si>
  <si>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</si>
  <si>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</si>
  <si>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</si>
  <si>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</si>
  <si>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</si>
  <si>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</si>
  <si>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</si>
  <si>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</si>
  <si>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</si>
  <si>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</si>
  <si>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</si>
  <si>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</si>
  <si>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</si>
  <si>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</si>
  <si>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</si>
  <si>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</si>
  <si>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</si>
  <si>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</si>
  <si>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</si>
  <si>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</si>
  <si>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</si>
  <si>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</si>
  <si>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</si>
  <si>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</si>
  <si>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</si>
  <si>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</si>
  <si>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</si>
  <si>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</si>
  <si>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</si>
  <si>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</si>
  <si>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</si>
  <si>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</si>
  <si>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</si>
  <si>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</si>
  <si>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</si>
  <si>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</si>
  <si>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</si>
  <si>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</si>
  <si>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</si>
  <si>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</si>
  <si>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</si>
  <si>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</si>
  <si>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</si>
  <si>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</si>
  <si>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</si>
  <si>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</si>
  <si>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</si>
  <si>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</si>
  <si>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</si>
  <si>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</si>
  <si>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</si>
  <si>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</si>
  <si>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</si>
  <si>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</si>
  <si>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</si>
  <si>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</si>
  <si>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</si>
  <si>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</si>
  <si>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</si>
  <si>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</si>
  <si>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</si>
  <si>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</si>
  <si>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</si>
  <si>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</si>
  <si>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</si>
  <si>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</si>
  <si>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</si>
  <si>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</si>
  <si>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</si>
  <si>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</si>
  <si>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</si>
  <si>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</si>
  <si>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</si>
  <si>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</si>
  <si>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</si>
  <si>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</si>
  <si>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</si>
  <si>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</si>
  <si>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</si>
  <si>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</si>
  <si>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</si>
  <si>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</si>
  <si>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</si>
  <si>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</si>
  <si>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</si>
  <si>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</si>
  <si>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</si>
  <si>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</si>
  <si>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</si>
  <si>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</si>
  <si>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</si>
  <si>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</si>
  <si>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</si>
  <si>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</si>
  <si>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</si>
  <si>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</si>
  <si>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</si>
  <si>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</si>
  <si>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</si>
  <si>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</si>
  <si>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</si>
  <si>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</si>
  <si>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</si>
  <si>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</si>
  <si>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</si>
  <si>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</si>
  <si>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</si>
  <si>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</si>
  <si>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</si>
  <si>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</si>
  <si>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</si>
  <si>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</si>
  <si>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</si>
  <si>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</si>
  <si>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</si>
  <si>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</si>
  <si>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</si>
  <si>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</si>
  <si>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</si>
  <si>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</si>
  <si>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</si>
  <si>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</si>
  <si>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</si>
  <si>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</si>
  <si>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</si>
  <si>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</si>
  <si>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</si>
  <si>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</si>
  <si>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</si>
  <si>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</si>
  <si>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</si>
  <si>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</si>
  <si>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</si>
  <si>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</si>
  <si>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</si>
  <si>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</si>
  <si>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</si>
  <si>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</si>
  <si>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</si>
  <si>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</si>
  <si>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</si>
  <si>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</si>
  <si>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</si>
  <si>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</si>
  <si>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</si>
  <si>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</si>
  <si>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</si>
  <si>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</si>
  <si>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</si>
  <si>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</si>
  <si>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</si>
  <si>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</si>
  <si>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</si>
  <si>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</si>
  <si>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</si>
  <si>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</si>
  <si>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</si>
  <si>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</si>
  <si>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</si>
  <si>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</si>
  <si>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</si>
  <si>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</si>
  <si>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</si>
  <si>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</si>
  <si>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</si>
  <si>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</si>
  <si>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</si>
  <si>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</si>
  <si>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</si>
  <si>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</si>
  <si>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</si>
  <si>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</si>
  <si>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</si>
  <si>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</si>
  <si>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</si>
  <si>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</si>
  <si>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</si>
  <si>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</si>
  <si>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</si>
  <si>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</si>
  <si>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</si>
  <si>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</si>
  <si>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</si>
  <si>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</si>
  <si>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</si>
  <si>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</si>
  <si>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</si>
  <si>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</si>
  <si>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</si>
  <si>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</si>
  <si>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</si>
  <si>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</si>
  <si>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</si>
  <si>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</si>
  <si>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</si>
  <si>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</si>
  <si>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</si>
  <si>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</si>
  <si>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</si>
  <si>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</si>
  <si>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</si>
  <si>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</si>
  <si>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</si>
  <si>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</si>
  <si>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</si>
  <si>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</si>
  <si>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</si>
  <si>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</si>
  <si>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</si>
  <si>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</si>
  <si>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</si>
  <si>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</si>
  <si>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</si>
  <si>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</si>
  <si>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</si>
  <si>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</si>
  <si>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</si>
  <si>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</si>
  <si>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</si>
  <si>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</si>
  <si>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</si>
  <si>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</si>
  <si>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</si>
  <si>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</si>
  <si>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</si>
  <si>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</si>
  <si>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</si>
  <si>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</si>
  <si>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</si>
  <si>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</si>
  <si>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</si>
  <si>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</si>
  <si>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</si>
  <si>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</si>
  <si>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</si>
  <si>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</si>
  <si>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</si>
  <si>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</si>
  <si>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</si>
  <si>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</si>
  <si>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</si>
  <si>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</si>
  <si>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</si>
  <si>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</si>
  <si>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</si>
  <si>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</si>
  <si>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</si>
  <si>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</si>
  <si>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</si>
  <si>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</si>
  <si>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</si>
  <si>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</si>
  <si>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</si>
  <si>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</si>
  <si>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</si>
  <si>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</si>
  <si>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</si>
  <si>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</si>
  <si>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</si>
  <si>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</si>
  <si>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</si>
  <si>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</si>
  <si>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</si>
  <si>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</si>
  <si>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</si>
  <si>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</si>
  <si>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</si>
  <si>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</si>
  <si>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</si>
  <si>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</si>
  <si>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</si>
  <si>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</si>
  <si>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</si>
  <si>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</si>
  <si>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</si>
  <si>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</si>
  <si>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</si>
  <si>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</si>
  <si>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</si>
  <si>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</si>
  <si>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</si>
  <si>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</si>
  <si>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</si>
  <si>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</si>
  <si>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</si>
  <si>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</si>
  <si>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</si>
  <si>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</si>
  <si>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</si>
  <si>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</si>
  <si>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</si>
  <si>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</si>
  <si>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</si>
  <si>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</si>
  <si>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</si>
  <si>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</si>
  <si>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</si>
  <si>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</si>
  <si>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</si>
  <si>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</si>
  <si>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</si>
  <si>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</si>
  <si>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</si>
  <si>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</si>
  <si>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</si>
  <si>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</si>
  <si>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</si>
  <si>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</si>
  <si>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</si>
  <si>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</si>
  <si>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</si>
  <si>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</si>
  <si>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</si>
  <si>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</si>
  <si>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</si>
  <si>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</si>
  <si>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</si>
  <si>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</si>
  <si>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</si>
  <si>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</si>
  <si>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</si>
  <si>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</si>
  <si>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</si>
  <si>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</si>
  <si>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</si>
  <si>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</si>
  <si>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</si>
  <si>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</si>
  <si>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</si>
  <si>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</si>
  <si>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</si>
  <si>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</si>
  <si>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</si>
  <si>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</si>
  <si>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</si>
  <si>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</si>
  <si>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</si>
  <si>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</si>
  <si>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</si>
  <si>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</si>
  <si>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</si>
  <si>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</si>
  <si>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</si>
  <si>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</si>
  <si>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</si>
  <si>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</si>
  <si>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</si>
  <si>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</si>
  <si>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</si>
  <si>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</si>
  <si>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</si>
  <si>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</si>
  <si>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</si>
  <si>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</si>
  <si>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</si>
  <si>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</si>
  <si>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</si>
  <si>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</si>
  <si>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</si>
  <si>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</si>
  <si>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</si>
  <si>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</si>
  <si>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</si>
  <si>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</si>
  <si>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</si>
  <si>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</si>
  <si>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</si>
  <si>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</si>
  <si>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</si>
  <si>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</si>
  <si>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</si>
  <si>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</si>
  <si>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</si>
  <si>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</si>
  <si>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</si>
  <si>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</si>
  <si>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</si>
  <si>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</si>
  <si>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</si>
  <si>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</si>
  <si>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</si>
  <si>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</si>
  <si>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</si>
  <si>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</si>
  <si>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</si>
  <si>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</si>
  <si>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</si>
  <si>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</si>
  <si>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</si>
  <si>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</si>
  <si>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</si>
  <si>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</si>
  <si>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</si>
  <si>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</si>
  <si>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</si>
  <si>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</si>
  <si>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</si>
  <si>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</si>
  <si>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</si>
  <si>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</si>
  <si>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</si>
  <si>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</si>
  <si>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</si>
  <si>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</si>
  <si>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</si>
  <si>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</si>
  <si>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</si>
  <si>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</si>
  <si>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</si>
  <si>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</si>
  <si>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</si>
  <si>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</si>
  <si>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</si>
  <si>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</si>
  <si>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</si>
  <si>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</si>
  <si>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</si>
  <si>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</si>
  <si>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</si>
  <si>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</si>
  <si>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</si>
  <si>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</si>
  <si>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</si>
  <si>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</si>
  <si>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</si>
  <si>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</si>
  <si>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</si>
  <si>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</si>
  <si>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</si>
  <si>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</si>
  <si>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</si>
  <si>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</si>
  <si>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</si>
  <si>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</si>
  <si>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</si>
  <si>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</si>
  <si>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</si>
  <si>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</si>
  <si>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</si>
  <si>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</si>
  <si>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</si>
  <si>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</si>
  <si>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</si>
  <si>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</si>
  <si>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</si>
  <si>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</si>
  <si>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</si>
  <si>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</si>
  <si>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</si>
  <si>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</si>
  <si>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</si>
  <si>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</si>
  <si>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</si>
  <si>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</si>
  <si>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</si>
  <si>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</si>
  <si>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</si>
  <si>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</si>
  <si>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</si>
  <si>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</si>
  <si>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</si>
  <si>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</si>
  <si>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</si>
  <si>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</si>
  <si>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</si>
  <si>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</si>
  <si>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</si>
  <si>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</si>
  <si>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</si>
  <si>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</si>
  <si>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</si>
  <si>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</si>
  <si>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</si>
  <si>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</si>
  <si>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</si>
  <si>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</si>
  <si>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</si>
  <si>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</si>
  <si>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</si>
  <si>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</si>
  <si>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</si>
  <si>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</si>
  <si>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</si>
  <si>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</si>
  <si>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</si>
  <si>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</si>
  <si>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</si>
  <si>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</si>
  <si>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</si>
  <si>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</si>
  <si>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</si>
  <si>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</si>
  <si>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</si>
  <si>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</si>
  <si>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</si>
  <si>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</si>
  <si>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</si>
  <si>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</si>
  <si>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</si>
  <si>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</si>
  <si>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</si>
  <si>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</si>
  <si>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</si>
  <si>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</si>
  <si>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</si>
  <si>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</si>
  <si>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</si>
  <si>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</si>
  <si>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</si>
  <si>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</si>
  <si>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</si>
  <si>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</si>
  <si>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</si>
  <si>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</si>
  <si>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</si>
  <si>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</si>
  <si>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</si>
  <si>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</si>
  <si>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</si>
  <si>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</si>
  <si>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</si>
  <si>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</si>
  <si>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</si>
  <si>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</si>
  <si>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</si>
  <si>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</si>
  <si>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</si>
  <si>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</si>
  <si>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</si>
  <si>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</si>
  <si>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</si>
  <si>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</si>
  <si>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</si>
  <si>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</si>
  <si>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</si>
  <si>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</si>
  <si>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</si>
  <si>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</si>
  <si>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</si>
  <si>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</si>
  <si>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</si>
  <si>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</si>
  <si>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</si>
  <si>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</si>
  <si>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</si>
  <si>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</si>
  <si>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</si>
  <si>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</si>
  <si>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</si>
  <si>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</si>
  <si>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</si>
  <si>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</si>
  <si>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</si>
  <si>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</si>
  <si>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</si>
  <si>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</si>
  <si>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</si>
  <si>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</si>
  <si>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</si>
  <si>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</si>
  <si>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</si>
  <si>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</si>
  <si>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</si>
  <si>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</si>
  <si>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</si>
  <si>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</si>
  <si>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</si>
  <si>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</si>
  <si>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</si>
  <si>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</si>
  <si>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</si>
  <si>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</si>
  <si>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</si>
  <si>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</si>
  <si>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</si>
  <si>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</si>
  <si>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</si>
  <si>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</si>
  <si>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</si>
  <si>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</si>
  <si>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</si>
  <si>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</si>
  <si>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</si>
  <si>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</si>
  <si>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</si>
  <si>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</si>
  <si>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</si>
  <si>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</si>
  <si>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</si>
  <si>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</si>
  <si>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</si>
  <si>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</si>
  <si>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</si>
  <si>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</si>
  <si>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</si>
  <si>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</si>
  <si>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</si>
  <si>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</si>
  <si>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</si>
  <si>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</si>
  <si>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</si>
  <si>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</si>
  <si>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</si>
  <si>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</si>
  <si>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</si>
  <si>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</si>
  <si>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</si>
  <si>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</si>
  <si>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</si>
  <si>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</si>
  <si>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</si>
  <si>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</si>
  <si>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</si>
  <si>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</si>
  <si>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</si>
  <si>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</si>
  <si>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</si>
  <si>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</si>
  <si>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</si>
  <si>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</si>
  <si>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</si>
  <si>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</si>
  <si>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</si>
  <si>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</si>
  <si>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</si>
  <si>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</si>
  <si>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</si>
  <si>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</si>
  <si>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</si>
  <si>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</si>
  <si>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</si>
  <si>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</si>
  <si>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</si>
  <si>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</si>
  <si>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</si>
  <si>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</si>
  <si>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</si>
  <si>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</si>
  <si>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</si>
  <si>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</si>
  <si>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</si>
  <si>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</si>
  <si>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</si>
  <si>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</si>
  <si>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</si>
  <si>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</si>
  <si>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</si>
  <si>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</si>
  <si>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</si>
  <si>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</si>
  <si>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</si>
  <si>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</si>
  <si>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</si>
  <si>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</si>
  <si>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</si>
  <si>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</si>
  <si>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</si>
  <si>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</si>
  <si>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</si>
  <si>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</si>
  <si>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</si>
  <si>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</si>
  <si>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</si>
  <si>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</si>
  <si>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</si>
  <si>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</si>
  <si>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</si>
  <si>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</si>
  <si>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</si>
  <si>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</si>
  <si>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</si>
  <si>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</si>
  <si>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</si>
  <si>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</si>
  <si>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</si>
  <si>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</si>
  <si>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</si>
  <si>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</si>
  <si>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</si>
  <si>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</si>
  <si>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</si>
  <si>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</si>
  <si>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</si>
  <si>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</si>
  <si>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</si>
  <si>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</si>
  <si>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</si>
  <si>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</si>
  <si>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</si>
  <si>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</si>
  <si>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</si>
  <si>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</si>
  <si>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</si>
  <si>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</si>
  <si>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</si>
  <si>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</si>
  <si>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</si>
  <si>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</si>
  <si>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</si>
  <si>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</si>
  <si>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</si>
  <si>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</si>
  <si>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</si>
  <si>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</si>
  <si>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</si>
  <si>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</si>
  <si>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</si>
  <si>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</si>
  <si>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</si>
  <si>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</si>
  <si>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</si>
  <si>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</si>
  <si>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</si>
  <si>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</si>
  <si>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</si>
  <si>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</si>
  <si>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</si>
  <si>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</si>
  <si>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</si>
  <si>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</si>
  <si>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</si>
  <si>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</si>
  <si>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</si>
  <si>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</si>
  <si>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</si>
  <si>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</si>
  <si>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</si>
  <si>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</si>
  <si>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</si>
  <si>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</si>
  <si>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</si>
  <si>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</si>
  <si>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</si>
  <si>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</si>
  <si>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</si>
  <si>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</si>
  <si>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</si>
  <si>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</si>
  <si>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</si>
  <si>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</si>
  <si>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</si>
  <si>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</si>
  <si>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</si>
  <si>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</si>
  <si>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</si>
  <si>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</si>
  <si>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</si>
  <si>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</si>
  <si>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</si>
  <si>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</si>
  <si>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</si>
  <si>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</si>
  <si>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</si>
  <si>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</si>
  <si>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</si>
  <si>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</si>
  <si>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</si>
  <si>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</si>
  <si>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</si>
  <si>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</si>
  <si>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</si>
  <si>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</si>
  <si>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</si>
  <si>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</si>
  <si>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</si>
  <si>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</si>
  <si>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</si>
  <si>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</si>
  <si>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</si>
  <si>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</si>
  <si>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</si>
  <si>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</si>
  <si>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</si>
  <si>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</si>
  <si>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</si>
  <si>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</si>
  <si>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</si>
  <si>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</si>
  <si>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</si>
  <si>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</si>
  <si>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</si>
  <si>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</si>
  <si>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</si>
  <si>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</si>
  <si>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</si>
  <si>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</si>
  <si>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</si>
  <si>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</si>
  <si>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</si>
  <si>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</si>
  <si>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</si>
  <si>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</si>
  <si>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</si>
  <si>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</si>
  <si>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</si>
  <si>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</si>
  <si>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</si>
  <si>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</si>
  <si>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</si>
  <si>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</si>
  <si>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</si>
  <si>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</si>
  <si>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</si>
  <si>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</si>
  <si>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</si>
  <si>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</si>
  <si>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</si>
  <si>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</si>
  <si>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</si>
  <si>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</si>
  <si>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</si>
  <si>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</si>
  <si>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</si>
  <si>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</si>
  <si>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</si>
  <si>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</si>
  <si>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</si>
  <si>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</si>
  <si>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</si>
  <si>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</si>
  <si>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</si>
  <si>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</si>
  <si>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</si>
  <si>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</si>
  <si>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</si>
  <si>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</si>
  <si>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</si>
  <si>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</si>
  <si>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</si>
  <si>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</si>
  <si>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</si>
  <si>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</si>
  <si>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</si>
  <si>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</si>
  <si>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</si>
  <si>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</si>
  <si>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</si>
  <si>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</si>
  <si>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</si>
  <si>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</si>
  <si>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</si>
  <si>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</si>
  <si>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</si>
  <si>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</si>
  <si>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</si>
  <si>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</si>
  <si>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</si>
  <si>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</si>
  <si>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</si>
  <si>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</si>
  <si>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</si>
  <si>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</si>
  <si>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</si>
  <si>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</si>
  <si>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</si>
  <si>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</si>
  <si>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</si>
  <si>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</si>
  <si>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</si>
  <si>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</si>
  <si>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</si>
  <si>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</si>
  <si>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</si>
  <si>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</si>
  <si>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</si>
  <si>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</si>
  <si>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</si>
  <si>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</si>
  <si>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</si>
  <si>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</si>
  <si>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</si>
  <si>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</si>
  <si>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</si>
  <si>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</si>
  <si>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</si>
  <si>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</si>
  <si>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</si>
  <si>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</si>
  <si>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</si>
  <si>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</si>
  <si>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</si>
  <si>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</si>
  <si>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</si>
  <si>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</si>
  <si>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</si>
  <si>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</si>
  <si>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</si>
  <si>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</si>
  <si>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</si>
  <si>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</si>
  <si>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</si>
  <si>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</si>
  <si>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</si>
  <si>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</si>
  <si>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</si>
  <si>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</si>
  <si>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</si>
  <si>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</si>
  <si>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</si>
  <si>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</si>
  <si>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</si>
  <si>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</si>
  <si>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</si>
  <si>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</si>
  <si>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</si>
  <si>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</si>
  <si>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</si>
  <si>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</si>
  <si>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</si>
  <si>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</si>
  <si>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</si>
  <si>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</si>
  <si>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</si>
  <si>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</si>
  <si>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</si>
  <si>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</si>
  <si>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</si>
  <si>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</si>
  <si>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</si>
  <si>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</si>
  <si>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</si>
  <si>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</si>
  <si>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</si>
  <si>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</si>
  <si>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</si>
  <si>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</si>
  <si>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</si>
  <si>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</si>
  <si>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</si>
  <si>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</si>
  <si>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</si>
  <si>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</si>
  <si>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</si>
  <si>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</si>
  <si>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</si>
  <si>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</si>
  <si>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</si>
  <si>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</si>
  <si>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</si>
  <si>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</si>
  <si>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</si>
  <si>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</si>
  <si>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</si>
  <si>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</si>
  <si>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</si>
  <si>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</si>
  <si>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</si>
  <si>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</si>
  <si>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</si>
  <si>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</si>
  <si>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</si>
  <si>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</si>
  <si>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</si>
  <si>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</si>
  <si>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</si>
  <si>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</si>
  <si>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</si>
  <si>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</si>
  <si>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</si>
  <si>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</si>
  <si>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</si>
  <si>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</si>
  <si>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</si>
  <si>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</si>
  <si>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</si>
  <si>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</si>
  <si>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</si>
  <si>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</si>
  <si>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</si>
  <si>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</si>
  <si>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</si>
  <si>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</si>
  <si>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</si>
  <si>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</si>
  <si>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</si>
  <si>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</si>
  <si>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</si>
  <si>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</si>
  <si>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</si>
  <si>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</si>
  <si>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</si>
  <si>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</si>
  <si>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</si>
  <si>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</si>
  <si>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</si>
  <si>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</si>
  <si>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</si>
  <si>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</si>
  <si>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</si>
  <si>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</si>
  <si>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</si>
  <si>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</si>
  <si>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</si>
  <si>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</si>
  <si>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</si>
  <si>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</si>
  <si>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</si>
  <si>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</si>
  <si>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</si>
  <si>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</si>
  <si>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</si>
  <si>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</si>
  <si>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</si>
  <si>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</si>
  <si>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</si>
  <si>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</si>
  <si>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</si>
  <si>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</si>
  <si>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</si>
  <si>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</si>
  <si>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</si>
  <si>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</si>
  <si>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</si>
  <si>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</si>
  <si>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</si>
  <si>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</si>
  <si>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</si>
  <si>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</si>
  <si>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</si>
  <si>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</si>
  <si>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</si>
  <si>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</si>
  <si>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</si>
  <si>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</si>
  <si>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</si>
  <si>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</si>
  <si>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</si>
  <si>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</si>
  <si>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</si>
  <si>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</si>
  <si>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</si>
  <si>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</si>
  <si>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</si>
  <si>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</si>
  <si>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</si>
  <si>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</si>
  <si>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</si>
  <si>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</si>
  <si>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</si>
  <si>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</si>
  <si>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</si>
  <si>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</si>
  <si>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</si>
  <si>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</si>
  <si>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</si>
  <si>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</si>
  <si>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</si>
  <si>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</si>
  <si>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</si>
  <si>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</si>
  <si>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</si>
  <si>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</si>
  <si>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</si>
  <si>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</si>
  <si>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</si>
  <si>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</si>
  <si>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</si>
  <si>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</si>
  <si>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</si>
  <si>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</si>
  <si>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</si>
  <si>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</si>
  <si>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</si>
  <si>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</si>
  <si>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</si>
  <si>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</si>
  <si>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</si>
  <si>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</si>
  <si>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</si>
  <si>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</si>
  <si>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</si>
  <si>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</si>
  <si>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</si>
  <si>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</si>
  <si>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</si>
  <si>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</si>
  <si>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</si>
  <si>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</si>
  <si>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</si>
  <si>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</si>
  <si>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</si>
  <si>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</si>
  <si>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</si>
  <si>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</si>
  <si>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</si>
  <si>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</si>
  <si>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</si>
  <si>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</si>
  <si>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</si>
  <si>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</si>
  <si>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</si>
  <si>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</si>
  <si>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</si>
  <si>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</si>
  <si>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</si>
  <si>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</si>
  <si>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</si>
  <si>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</si>
  <si>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</si>
  <si>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</si>
  <si>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</si>
  <si>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</si>
  <si>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</si>
  <si>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</si>
  <si>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</si>
  <si>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</si>
  <si>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</si>
  <si>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</si>
  <si>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</si>
  <si>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</si>
  <si>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</si>
  <si>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</si>
  <si>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</si>
  <si>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</si>
  <si>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</si>
  <si>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</si>
  <si>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</si>
  <si>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</si>
  <si>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</si>
  <si>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</si>
  <si>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</si>
  <si>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</si>
  <si>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</si>
  <si>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</si>
  <si>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</si>
  <si>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</si>
  <si>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</si>
  <si>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</si>
  <si>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</si>
  <si>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</si>
  <si>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</si>
  <si>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</si>
  <si>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</si>
  <si>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</si>
  <si>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</si>
  <si>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</si>
  <si>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</si>
  <si>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</si>
  <si>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</si>
  <si>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</si>
  <si>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</si>
  <si>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</si>
  <si>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</si>
  <si>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</si>
  <si>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</si>
  <si>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</si>
  <si>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</si>
  <si>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</si>
  <si>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</si>
  <si>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</si>
  <si>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</si>
  <si>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</si>
  <si>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</si>
  <si>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</si>
  <si>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</si>
  <si>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</si>
  <si>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</si>
  <si>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</si>
  <si>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</si>
  <si>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</si>
  <si>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</si>
  <si>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</si>
  <si>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</si>
  <si>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</si>
  <si>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</si>
  <si>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</si>
  <si>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</si>
  <si>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</si>
  <si>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</si>
  <si>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</si>
  <si>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</si>
  <si>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</si>
  <si>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</si>
  <si>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</si>
  <si>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</si>
  <si>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</si>
  <si>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</si>
  <si>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</si>
  <si>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</si>
  <si>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</si>
  <si>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</si>
  <si>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</si>
  <si>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</si>
  <si>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</si>
  <si>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</si>
  <si>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</si>
  <si>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</si>
  <si>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</si>
  <si>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</si>
  <si>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</si>
  <si>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</si>
  <si>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</si>
  <si>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</si>
  <si>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</si>
  <si>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</si>
  <si>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</si>
  <si>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</si>
  <si>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</si>
  <si>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</si>
  <si>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</si>
  <si>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</si>
  <si>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</si>
  <si>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</si>
  <si>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</si>
  <si>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</si>
  <si>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</si>
  <si>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</si>
  <si>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</si>
  <si>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</si>
  <si>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</si>
  <si>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</si>
  <si>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</si>
  <si>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</si>
  <si>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</si>
  <si>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</si>
  <si>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</si>
  <si>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</si>
  <si>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</si>
  <si>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</si>
  <si>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</si>
  <si>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</si>
  <si>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</si>
  <si>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</si>
  <si>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</si>
  <si>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</si>
  <si>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</si>
  <si>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</si>
  <si>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</si>
  <si>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</si>
  <si>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</si>
  <si>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</si>
  <si>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</si>
  <si>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</si>
  <si>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</si>
  <si>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</si>
  <si>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</si>
  <si>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</si>
  <si>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</si>
  <si>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</si>
  <si>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</si>
  <si>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</si>
  <si>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</si>
  <si>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</si>
  <si>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</si>
  <si>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</si>
  <si>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</si>
  <si>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</si>
  <si>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</si>
  <si>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</si>
  <si>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</si>
  <si>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</si>
  <si>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</si>
  <si>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</si>
  <si>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</si>
  <si>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</si>
  <si>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</si>
  <si>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</si>
  <si>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</si>
  <si>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</si>
  <si>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</si>
  <si>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</si>
  <si>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</si>
  <si>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</si>
  <si>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</si>
  <si>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</si>
  <si>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</si>
  <si>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</si>
  <si>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</si>
  <si>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</si>
  <si>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</si>
  <si>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</si>
  <si>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</si>
  <si>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</si>
  <si>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</si>
  <si>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</si>
  <si>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</si>
  <si>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</si>
  <si>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</si>
  <si>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</si>
  <si>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</si>
  <si>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</si>
  <si>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</si>
  <si>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</si>
  <si>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</si>
  <si>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</si>
  <si>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</si>
  <si>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</si>
  <si>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</si>
  <si>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</si>
  <si>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</si>
  <si>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</si>
  <si>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</si>
  <si>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</si>
  <si>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</si>
  <si>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</si>
  <si>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</si>
  <si>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</si>
  <si>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</si>
  <si>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</si>
  <si>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</si>
  <si>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</si>
  <si>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</si>
  <si>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</si>
  <si>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</si>
  <si>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</si>
  <si>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</si>
  <si>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</si>
  <si>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</si>
  <si>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</si>
  <si>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</si>
  <si>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</si>
  <si>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</si>
  <si>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</si>
  <si>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</si>
  <si>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</si>
  <si>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</si>
  <si>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</si>
  <si>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</si>
  <si>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</si>
  <si>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</si>
  <si>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</si>
  <si>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</si>
  <si>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</si>
  <si>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</si>
  <si>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</si>
  <si>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</si>
  <si>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</si>
  <si>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</si>
  <si>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</si>
  <si>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</si>
  <si>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</si>
  <si>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</si>
  <si>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</si>
  <si>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</si>
  <si>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</si>
  <si>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</si>
  <si>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</si>
  <si>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</si>
  <si>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</si>
  <si>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</si>
  <si>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</si>
  <si>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</si>
  <si>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</si>
  <si>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</si>
  <si>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</si>
  <si>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</si>
  <si>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</si>
  <si>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</si>
  <si>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</si>
  <si>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</si>
  <si>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</si>
  <si>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</si>
  <si>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</si>
  <si>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</si>
  <si>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</si>
  <si>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</si>
  <si>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</si>
  <si>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</si>
  <si>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</si>
  <si>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</si>
  <si>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</si>
  <si>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</si>
  <si>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</si>
  <si>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</si>
  <si>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</si>
  <si>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</si>
  <si>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</si>
  <si>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</si>
  <si>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</si>
  <si>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</si>
  <si>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</si>
  <si>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</si>
  <si>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</si>
  <si>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</si>
  <si>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</si>
  <si>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</si>
  <si>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</si>
  <si>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</si>
  <si>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</si>
  <si>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</si>
  <si>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</si>
  <si>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</si>
  <si>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</si>
  <si>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</si>
  <si>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</si>
  <si>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</si>
  <si>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</si>
  <si>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</si>
  <si>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</si>
  <si>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</si>
  <si>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</si>
  <si>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</si>
  <si>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</si>
  <si>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</si>
  <si>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</si>
  <si>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</si>
  <si>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</si>
  <si>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</si>
  <si>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</si>
  <si>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</si>
  <si>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</si>
  <si>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</si>
  <si>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</si>
  <si>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</si>
  <si>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</si>
  <si>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</si>
  <si>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</si>
  <si>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</si>
  <si>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</si>
  <si>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</si>
  <si>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</si>
  <si>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</si>
  <si>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</si>
  <si>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</si>
  <si>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</si>
  <si>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</si>
  <si>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</si>
  <si>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</si>
  <si>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</si>
  <si>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</si>
  <si>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</si>
  <si>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</si>
  <si>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</si>
  <si>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</si>
  <si>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</si>
  <si>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</si>
  <si>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</si>
  <si>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</si>
  <si>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</si>
  <si>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</si>
  <si>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</si>
  <si>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</si>
  <si>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</si>
  <si>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</si>
  <si>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</si>
  <si>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</si>
  <si>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</si>
  <si>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</si>
  <si>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</si>
  <si>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</si>
  <si>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</si>
  <si>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</si>
  <si>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</si>
  <si>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</si>
  <si>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</si>
  <si>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</si>
  <si>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</si>
  <si>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</si>
  <si>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</si>
  <si>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</si>
  <si>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</si>
  <si>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</si>
  <si>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</si>
  <si>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</si>
  <si>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</si>
  <si>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</si>
  <si>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</si>
  <si>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</si>
  <si>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</si>
  <si>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</si>
  <si>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</si>
  <si>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</si>
  <si>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</si>
  <si>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</si>
  <si>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</si>
  <si>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</si>
  <si>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</si>
  <si>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</si>
  <si>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</si>
  <si>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</si>
  <si>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</si>
  <si>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</si>
  <si>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</si>
  <si>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</si>
  <si>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</si>
  <si>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</si>
  <si>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</si>
  <si>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</si>
  <si>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</si>
  <si>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</si>
  <si>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</si>
  <si>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</si>
  <si>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</si>
  <si>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</si>
  <si>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</si>
  <si>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</si>
  <si>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</si>
  <si>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</si>
  <si>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</si>
  <si>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</si>
  <si>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</si>
  <si>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</si>
  <si>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</si>
  <si>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</si>
  <si>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</si>
  <si>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</si>
  <si>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</si>
  <si>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</si>
  <si>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</si>
  <si>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</si>
  <si>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</si>
  <si>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</si>
  <si>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</si>
  <si>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</si>
  <si>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</si>
  <si>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</si>
  <si>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</si>
  <si>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</si>
  <si>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</si>
  <si>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</si>
  <si>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</si>
  <si>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</si>
  <si>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</si>
  <si>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</si>
  <si>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</si>
  <si>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</si>
  <si>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</si>
  <si>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</si>
  <si>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</si>
  <si>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</si>
  <si>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</si>
  <si>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</si>
  <si>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</si>
  <si>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</si>
  <si>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</si>
  <si>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</si>
  <si>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</si>
  <si>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</si>
  <si>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</si>
  <si>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</si>
  <si>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</si>
  <si>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</si>
  <si>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</si>
  <si>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</si>
  <si>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</si>
  <si>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</si>
  <si>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</si>
  <si>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</si>
  <si>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</si>
  <si>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</si>
  <si>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</si>
  <si>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</si>
  <si>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</si>
  <si>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</si>
  <si>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</si>
  <si>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</si>
  <si>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</si>
  <si>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</si>
  <si>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</si>
  <si>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</si>
  <si>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</si>
  <si>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</si>
  <si>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</si>
  <si>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</si>
  <si>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</si>
  <si>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</si>
  <si>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</si>
  <si>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</si>
  <si>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</si>
  <si>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</si>
  <si>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</si>
  <si>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</si>
  <si>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</si>
  <si>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</si>
  <si>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</si>
  <si>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</si>
  <si>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</si>
  <si>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</si>
  <si>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</si>
  <si>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</si>
  <si>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</si>
  <si>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</si>
  <si>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</si>
  <si>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</si>
  <si>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</si>
  <si>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</si>
  <si>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</si>
  <si>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</si>
  <si>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</si>
  <si>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</si>
  <si>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</si>
  <si>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</si>
  <si>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</si>
  <si>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</si>
  <si>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</si>
  <si>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</si>
  <si>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</si>
  <si>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</si>
  <si>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</si>
  <si>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</si>
  <si>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</si>
  <si>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</si>
  <si>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</si>
  <si>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</si>
  <si>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</si>
  <si>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</si>
  <si>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</si>
  <si>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</si>
  <si>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</si>
  <si>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</si>
  <si>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</si>
  <si>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</si>
  <si>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</si>
  <si>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</si>
  <si>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</si>
  <si>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</si>
  <si>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</si>
  <si>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</si>
  <si>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</si>
  <si>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</si>
  <si>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</si>
  <si>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</si>
  <si>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</si>
  <si>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</si>
  <si>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</si>
  <si>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</si>
  <si>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</si>
  <si>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</si>
  <si>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</si>
  <si>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</si>
  <si>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</si>
  <si>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</si>
  <si>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</si>
  <si>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</si>
  <si>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</si>
  <si>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</si>
  <si>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</si>
  <si>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</si>
  <si>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</si>
  <si>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</si>
  <si>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</si>
  <si>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</si>
  <si>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</si>
  <si>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</si>
  <si>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</si>
  <si>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</si>
  <si>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</si>
  <si>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</si>
  <si>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</si>
  <si>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</si>
  <si>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</si>
  <si>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</si>
  <si>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</si>
  <si>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</si>
  <si>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</si>
  <si>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</si>
  <si>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</si>
  <si>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</si>
  <si>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</si>
  <si>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</si>
  <si>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</si>
  <si>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</si>
  <si>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</si>
  <si>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</si>
  <si>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</si>
  <si>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</si>
  <si>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</si>
  <si>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</si>
  <si>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</si>
  <si>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</si>
  <si>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</si>
  <si>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</si>
  <si>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</si>
  <si>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</si>
  <si>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</si>
  <si>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</si>
  <si>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</si>
  <si>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</si>
  <si>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</si>
  <si>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</si>
  <si>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</si>
  <si>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</si>
  <si>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</si>
  <si>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</si>
  <si>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</si>
  <si>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</si>
  <si>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</si>
  <si>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</si>
  <si>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</si>
  <si>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</si>
  <si>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</si>
  <si>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</si>
  <si>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</si>
  <si>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</si>
  <si>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</si>
  <si>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</si>
  <si>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</si>
  <si>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</si>
  <si>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</si>
  <si>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</si>
  <si>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</si>
  <si>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</si>
  <si>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</si>
  <si>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</si>
  <si>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</si>
  <si>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</si>
  <si>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</si>
  <si>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</si>
  <si>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</si>
  <si>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</si>
  <si>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</si>
  <si>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</si>
  <si>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</si>
  <si>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</si>
  <si>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</si>
  <si>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</si>
  <si>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</si>
  <si>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</si>
  <si>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</si>
  <si>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</si>
  <si>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</si>
  <si>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</si>
  <si>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</si>
  <si>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</si>
  <si>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</si>
  <si>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</si>
  <si>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</si>
  <si>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</si>
  <si>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</si>
  <si>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</si>
  <si>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</si>
  <si>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</si>
  <si>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</si>
  <si>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</si>
  <si>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</si>
  <si>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</si>
  <si>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</si>
  <si>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</si>
  <si>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</si>
  <si>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</si>
  <si>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</si>
  <si>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</si>
  <si>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</si>
  <si>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</si>
  <si>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</si>
  <si>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</si>
  <si>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</si>
  <si>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</si>
  <si>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</si>
  <si>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</si>
  <si>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</si>
  <si>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</si>
  <si>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</si>
  <si>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</si>
  <si>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</si>
  <si>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</si>
  <si>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</si>
  <si>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</si>
  <si>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</si>
  <si>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</si>
  <si>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</si>
  <si>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</si>
  <si>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</si>
  <si>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</si>
  <si>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</si>
  <si>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</si>
  <si>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</si>
  <si>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</si>
  <si>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</si>
  <si>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</si>
  <si>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</si>
  <si>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</si>
  <si>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</si>
  <si>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</si>
  <si>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</si>
  <si>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</si>
  <si>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</si>
  <si>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</si>
  <si>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</si>
  <si>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</si>
  <si>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</si>
  <si>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</si>
  <si>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</si>
  <si>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</si>
  <si>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</si>
  <si>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</si>
  <si>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</si>
  <si>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</si>
  <si>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</si>
  <si>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</si>
  <si>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</si>
  <si>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</si>
  <si>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</si>
  <si>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</si>
  <si>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</si>
  <si>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</si>
  <si>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</si>
  <si>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</si>
  <si>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</si>
  <si>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</si>
  <si>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</si>
  <si>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</si>
  <si>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</si>
  <si>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</si>
  <si>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</si>
  <si>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</si>
  <si>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</si>
  <si>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</si>
  <si>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</si>
  <si>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</si>
  <si>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</si>
  <si>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</si>
  <si>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</si>
  <si>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</si>
  <si>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</si>
  <si>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</si>
  <si>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</si>
  <si>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</si>
  <si>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</si>
  <si>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</si>
  <si>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</si>
  <si>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</si>
  <si>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</si>
  <si>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</si>
  <si>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</si>
  <si>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</si>
  <si>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</si>
  <si>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</si>
  <si>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</si>
  <si>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</si>
  <si>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</si>
  <si>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</si>
  <si>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</si>
  <si>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</si>
  <si>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</si>
  <si>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</si>
  <si>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</si>
  <si>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</si>
  <si>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</si>
  <si>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</si>
  <si>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</si>
  <si>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</si>
  <si>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</si>
  <si>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</si>
  <si>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</si>
  <si>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</si>
  <si>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</si>
  <si>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</si>
  <si>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</si>
  <si>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</si>
  <si>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</si>
  <si>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</si>
  <si>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</si>
  <si>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</si>
  <si>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</si>
  <si>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</si>
  <si>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</si>
  <si>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</si>
  <si>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</si>
  <si>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</si>
  <si>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</si>
  <si>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</si>
  <si>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</si>
  <si>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</si>
  <si>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</si>
  <si>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</si>
  <si>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</si>
  <si>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</si>
  <si>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</si>
  <si>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</si>
  <si>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</si>
  <si>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</si>
  <si>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</si>
  <si>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</si>
  <si>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</si>
  <si>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</si>
  <si>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</si>
  <si>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</si>
  <si>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</si>
  <si>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</si>
  <si>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</si>
  <si>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</si>
  <si>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</si>
  <si>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</si>
  <si>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</si>
  <si>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</si>
  <si>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</si>
  <si>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</si>
  <si>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</si>
  <si>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</si>
  <si>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</si>
  <si>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</si>
  <si>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</si>
  <si>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</si>
  <si>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</si>
  <si>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</si>
  <si>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</si>
  <si>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</si>
  <si>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</si>
  <si>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</si>
  <si>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</si>
  <si>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</si>
  <si>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</si>
  <si>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</si>
  <si>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</si>
  <si>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</si>
  <si>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</si>
  <si>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</si>
  <si>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</si>
  <si>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</si>
  <si>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</si>
  <si>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</si>
  <si>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</si>
  <si>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</si>
  <si>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</si>
  <si>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</si>
  <si>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</si>
  <si>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</si>
  <si>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</si>
  <si>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</si>
  <si>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</si>
  <si>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</si>
  <si>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</si>
  <si>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</si>
  <si>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</si>
  <si>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</si>
  <si>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</si>
  <si>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</si>
  <si>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</si>
  <si>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</si>
  <si>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</si>
  <si>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</si>
  <si>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</si>
  <si>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</si>
  <si>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</si>
  <si>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</si>
  <si>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</si>
  <si>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</si>
  <si>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</si>
  <si>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</si>
  <si>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</si>
  <si>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</si>
  <si>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</si>
  <si>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</si>
  <si>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</si>
  <si>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</si>
  <si>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</si>
  <si>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</si>
  <si>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</si>
  <si>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</si>
  <si>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</si>
  <si>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</si>
  <si>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</si>
  <si>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</si>
  <si>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</si>
  <si>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</si>
  <si>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</si>
  <si>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</si>
  <si>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</si>
  <si>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</si>
  <si>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</si>
  <si>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</si>
  <si>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</si>
  <si>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</si>
  <si>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</si>
  <si>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</si>
  <si>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</si>
  <si>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</si>
  <si>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</si>
  <si>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</si>
  <si>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</si>
  <si>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</si>
  <si>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</si>
  <si>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</si>
  <si>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</si>
  <si>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</si>
  <si>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</si>
  <si>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</si>
  <si>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</si>
  <si>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</si>
  <si>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</si>
  <si>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</si>
  <si>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</si>
  <si>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</si>
  <si>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</si>
  <si>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</si>
  <si>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</si>
  <si>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</si>
  <si>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</si>
  <si>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</si>
  <si>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</si>
  <si>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</si>
  <si>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</si>
  <si>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</si>
  <si>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</si>
  <si>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</si>
  <si>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</si>
  <si>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</si>
  <si>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</si>
  <si>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</si>
  <si>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</si>
  <si>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</si>
  <si>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</si>
  <si>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</si>
  <si>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</si>
  <si>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</si>
  <si>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</si>
  <si>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</si>
  <si>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</si>
  <si>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</si>
  <si>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</si>
  <si>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</si>
  <si>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</si>
  <si>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</si>
  <si>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</si>
  <si>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</si>
  <si>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</si>
  <si>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</si>
  <si>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</si>
  <si>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</si>
  <si>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</si>
  <si>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</si>
  <si>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</si>
  <si>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</si>
  <si>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</si>
  <si>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</si>
  <si>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</si>
  <si>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</si>
  <si>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</si>
  <si>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</si>
  <si>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</si>
  <si>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</si>
  <si>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</si>
  <si>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</si>
  <si>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</si>
  <si>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</si>
  <si>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</si>
  <si>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</si>
  <si>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</si>
  <si>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</si>
  <si>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</si>
  <si>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</si>
  <si>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</si>
  <si>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</si>
  <si>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</si>
  <si>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</si>
  <si>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</si>
  <si>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</si>
  <si>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</si>
  <si>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</si>
  <si>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</si>
  <si>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</si>
  <si>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</si>
  <si>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</si>
  <si>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</si>
  <si>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</si>
  <si>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</si>
  <si>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</si>
  <si>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</si>
  <si>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</si>
  <si>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</si>
  <si>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</si>
  <si>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</si>
  <si>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</si>
  <si>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</si>
  <si>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</si>
  <si>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</si>
  <si>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</si>
  <si>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</si>
  <si>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</si>
  <si>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</si>
  <si>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</si>
  <si>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</si>
  <si>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</si>
  <si>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</si>
  <si>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</si>
  <si>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</si>
  <si>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</si>
  <si>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</si>
  <si>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</si>
  <si>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</si>
  <si>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</si>
  <si>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</si>
  <si>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</si>
  <si>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</si>
  <si>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</si>
  <si>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</si>
  <si>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</si>
  <si>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</si>
  <si>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</si>
  <si>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</si>
  <si>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</si>
  <si>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</si>
  <si>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</si>
  <si>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</si>
  <si>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</si>
  <si>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</si>
  <si>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</si>
  <si>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</si>
  <si>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</si>
  <si>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</si>
  <si>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</si>
  <si>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</si>
  <si>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</si>
  <si>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</si>
  <si>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</si>
  <si>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</si>
  <si>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</si>
  <si>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</si>
  <si>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</si>
  <si>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</si>
  <si>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</si>
  <si>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</si>
  <si>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</si>
  <si>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</si>
  <si>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</si>
  <si>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</si>
  <si>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</si>
  <si>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</si>
  <si>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</si>
  <si>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</si>
  <si>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</si>
  <si>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</si>
  <si>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</si>
  <si>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</si>
  <si>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</si>
  <si>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</si>
  <si>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</si>
  <si>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</si>
  <si>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</si>
  <si>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</si>
  <si>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</si>
  <si>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</si>
  <si>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</si>
  <si>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</si>
  <si>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</si>
  <si>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</si>
  <si>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</si>
  <si>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</si>
  <si>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</si>
  <si>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</si>
  <si>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</si>
  <si>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</si>
  <si>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</si>
  <si>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</si>
  <si>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</si>
  <si>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</si>
  <si>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</si>
  <si>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</si>
  <si>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</si>
  <si>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</si>
  <si>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</si>
  <si>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</si>
  <si>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</si>
  <si>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</si>
  <si>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</si>
  <si>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</si>
  <si>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</si>
  <si>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</si>
  <si>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</si>
  <si>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</si>
  <si>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</si>
  <si>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</si>
  <si>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</si>
  <si>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</si>
  <si>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</si>
  <si>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</si>
  <si>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</si>
  <si>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</si>
  <si>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</si>
  <si>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</si>
  <si>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</si>
  <si>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</si>
  <si>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</si>
  <si>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</si>
  <si>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</si>
  <si>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</si>
  <si>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</si>
  <si>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</si>
  <si>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</si>
  <si>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</si>
  <si>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</si>
  <si>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</si>
  <si>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</si>
  <si>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</si>
  <si>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</si>
  <si>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</si>
  <si>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</si>
  <si>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</si>
  <si>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</si>
  <si>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</si>
  <si>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</si>
  <si>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</si>
  <si>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</si>
  <si>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</si>
  <si>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</si>
  <si>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</si>
  <si>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</si>
  <si>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</si>
  <si>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</si>
  <si>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</si>
  <si>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</si>
  <si>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</si>
  <si>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</si>
  <si>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</si>
  <si>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</si>
  <si>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</si>
  <si>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</si>
  <si>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</si>
  <si>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</si>
  <si>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</si>
  <si>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</si>
  <si>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</si>
  <si>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</si>
  <si>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</si>
  <si>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</si>
  <si>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</si>
  <si>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</si>
  <si>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</si>
  <si>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</si>
  <si>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</si>
  <si>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</si>
  <si>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</si>
  <si>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</si>
  <si>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</si>
  <si>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</si>
  <si>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</si>
  <si>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</si>
  <si>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</si>
  <si>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</si>
  <si>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</si>
  <si>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</si>
  <si>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</si>
  <si>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</si>
  <si>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</si>
  <si>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</si>
  <si>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</si>
  <si>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</si>
  <si>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</si>
  <si>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</si>
  <si>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</si>
  <si>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</si>
  <si>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</si>
  <si>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</si>
  <si>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</si>
  <si>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</si>
  <si>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</si>
  <si>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</si>
  <si>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</si>
  <si>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</si>
  <si>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</si>
  <si>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</si>
  <si>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</si>
  <si>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</si>
  <si>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</si>
  <si>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</si>
  <si>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</si>
  <si>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</si>
  <si>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</si>
  <si>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</si>
  <si>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</si>
  <si>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</si>
  <si>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</si>
  <si>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</si>
  <si>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</si>
  <si>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</si>
  <si>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</si>
  <si>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</si>
  <si>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</si>
  <si>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</si>
  <si>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</si>
  <si>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</si>
  <si>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</si>
  <si>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</si>
  <si>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</si>
  <si>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</si>
  <si>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</si>
  <si>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</si>
  <si>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</si>
  <si>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</si>
  <si>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</si>
  <si>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</si>
  <si>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</si>
  <si>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</si>
  <si>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</si>
  <si>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</si>
  <si>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</si>
  <si>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</si>
  <si>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</si>
  <si>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</si>
  <si>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</si>
  <si>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</si>
  <si>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</si>
  <si>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</si>
  <si>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</si>
  <si>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</si>
  <si>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</si>
  <si>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</si>
  <si>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</si>
  <si>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</si>
  <si>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</si>
  <si>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</si>
  <si>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</si>
  <si>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</si>
  <si>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</si>
  <si>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</si>
  <si>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</si>
  <si>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</si>
  <si>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</si>
  <si>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</si>
  <si>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</si>
  <si>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</si>
  <si>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</si>
  <si>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</si>
  <si>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</si>
  <si>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</si>
  <si>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</si>
  <si>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</si>
  <si>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</si>
  <si>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</si>
  <si>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</si>
  <si>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</si>
  <si>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</si>
  <si>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</si>
  <si>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</si>
  <si>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</si>
  <si>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</si>
  <si>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</si>
  <si>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</si>
  <si>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</si>
  <si>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</si>
  <si>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</si>
  <si>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</si>
  <si>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</si>
  <si>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</si>
  <si>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</si>
  <si>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</si>
  <si>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</si>
  <si>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</si>
  <si>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</si>
  <si>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</si>
  <si>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</si>
  <si>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</si>
  <si>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</si>
  <si>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</si>
  <si>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</si>
  <si>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</si>
  <si>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</si>
  <si>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</si>
  <si>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</si>
  <si>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</si>
  <si>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</si>
  <si>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</si>
  <si>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</si>
  <si>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</si>
  <si>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</si>
  <si>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</si>
  <si>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</si>
  <si>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</si>
  <si>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</si>
  <si>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</si>
  <si>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</si>
  <si>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</si>
  <si>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</si>
  <si>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</si>
  <si>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</si>
  <si>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</si>
  <si>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</si>
  <si>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</si>
  <si>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</si>
  <si>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</si>
  <si>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</si>
  <si>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</si>
  <si>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</si>
  <si>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</si>
  <si>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</si>
  <si>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</si>
  <si>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</si>
  <si>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</si>
  <si>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</si>
  <si>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</si>
  <si>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</si>
  <si>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</si>
  <si>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</si>
  <si>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</si>
  <si>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</si>
  <si>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</si>
  <si>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</si>
  <si>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</si>
  <si>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</si>
  <si>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</si>
  <si>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</si>
  <si>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</si>
  <si>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</si>
  <si>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</si>
  <si>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</si>
  <si>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</si>
  <si>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</si>
  <si>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</si>
  <si>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</si>
  <si>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</si>
  <si>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</si>
  <si>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</si>
  <si>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</si>
  <si>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</si>
  <si>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</si>
  <si>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</si>
  <si>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</si>
  <si>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</si>
  <si>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</si>
  <si>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</si>
  <si>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</si>
  <si>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</si>
  <si>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</si>
  <si>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</si>
  <si>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</si>
  <si>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</si>
  <si>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</si>
  <si>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</si>
  <si>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</si>
  <si>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</si>
  <si>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</si>
  <si>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</si>
  <si>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</si>
  <si>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</si>
  <si>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</si>
  <si>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</si>
  <si>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</si>
  <si>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</si>
  <si>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</si>
  <si>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</si>
  <si>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</si>
  <si>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</si>
  <si>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</si>
  <si>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</si>
  <si>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</si>
  <si>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</si>
  <si>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</si>
  <si>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</si>
  <si>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</si>
  <si>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</si>
  <si>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</si>
  <si>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</si>
  <si>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</si>
  <si>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</si>
  <si>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</si>
  <si>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</si>
  <si>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</si>
  <si>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</si>
  <si>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</si>
  <si>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</si>
  <si>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</si>
  <si>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</si>
  <si>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</si>
  <si>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</si>
  <si>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</si>
  <si>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</si>
  <si>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</si>
  <si>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</si>
  <si>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</si>
  <si>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</si>
  <si>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</si>
  <si>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</si>
  <si>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</si>
  <si>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</si>
  <si>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</si>
  <si>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</si>
  <si>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</si>
  <si>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</si>
  <si>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</si>
  <si>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</si>
  <si>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</si>
  <si>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</si>
  <si>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</si>
  <si>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</si>
  <si>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</si>
  <si>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</si>
  <si>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</si>
  <si>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</si>
  <si>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</si>
  <si>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</si>
  <si>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</si>
  <si>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</si>
  <si>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</si>
  <si>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</si>
  <si>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</si>
  <si>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</si>
  <si>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</si>
  <si>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</si>
  <si>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</si>
  <si>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</si>
  <si>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</si>
  <si>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</si>
  <si>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</si>
  <si>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</si>
  <si>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</si>
  <si>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</si>
  <si>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</si>
  <si>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</si>
  <si>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</si>
  <si>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</si>
  <si>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</si>
  <si>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</si>
  <si>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</si>
  <si>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</si>
  <si>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</si>
  <si>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</si>
  <si>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</si>
  <si>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</si>
  <si>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</si>
  <si>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</si>
  <si>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</si>
  <si>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</si>
  <si>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</si>
  <si>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</si>
  <si>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</si>
  <si>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</si>
  <si>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</si>
  <si>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</si>
  <si>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</si>
  <si>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</si>
  <si>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</si>
  <si>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</si>
  <si>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</si>
  <si>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</si>
  <si>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</si>
  <si>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</si>
  <si>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</si>
  <si>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</si>
  <si>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</si>
  <si>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</si>
  <si>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</si>
  <si>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</si>
  <si>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</si>
  <si>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</si>
  <si>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</si>
  <si>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</si>
  <si>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</si>
  <si>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</si>
  <si>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</si>
  <si>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</si>
  <si>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</si>
  <si>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</si>
  <si>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</si>
  <si>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</si>
  <si>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</si>
  <si>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</si>
  <si>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</si>
  <si>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</si>
  <si>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</si>
  <si>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</si>
  <si>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</si>
  <si>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</si>
  <si>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</si>
  <si>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</si>
  <si>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</si>
  <si>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</si>
  <si>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</si>
  <si>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</si>
  <si>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</si>
  <si>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</si>
  <si>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</si>
  <si>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</si>
  <si>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</si>
  <si>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</si>
  <si>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</si>
  <si>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</si>
  <si>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</si>
  <si>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</si>
  <si>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</si>
  <si>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</si>
  <si>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</si>
  <si>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</si>
  <si>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</si>
  <si>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</si>
  <si>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</si>
  <si>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</si>
  <si>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</si>
  <si>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</si>
  <si>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</si>
  <si>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</si>
  <si>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</si>
  <si>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</si>
  <si>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</si>
  <si>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</si>
  <si>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</si>
  <si>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</si>
  <si>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</si>
  <si>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</si>
  <si>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</si>
  <si>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</si>
  <si>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</si>
  <si>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</si>
  <si>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</si>
  <si>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</si>
  <si>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</si>
  <si>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</si>
  <si>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</si>
  <si>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</si>
  <si>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</si>
  <si>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</si>
  <si>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</si>
  <si>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</si>
  <si>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</si>
  <si>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</si>
  <si>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</si>
  <si>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</si>
  <si>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</si>
  <si>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</si>
  <si>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</si>
  <si>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</si>
  <si>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</si>
  <si>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</si>
  <si>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</si>
  <si>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</si>
  <si>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</si>
  <si>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</si>
  <si>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</si>
  <si>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</si>
  <si>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</si>
  <si>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</si>
  <si>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</si>
  <si>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</si>
  <si>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</si>
  <si>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</si>
  <si>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</si>
  <si>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</si>
  <si>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</si>
  <si>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</si>
  <si>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</si>
  <si>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</si>
  <si>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</si>
  <si>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</si>
  <si>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</si>
  <si>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</si>
  <si>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</si>
  <si>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</si>
  <si>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</si>
  <si>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</si>
  <si>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</si>
  <si>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</si>
  <si>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</si>
  <si>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</si>
  <si>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</si>
  <si>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</si>
  <si>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</si>
  <si>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</si>
  <si>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</si>
  <si>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</si>
  <si>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</si>
  <si>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</si>
  <si>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</si>
  <si>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</si>
  <si>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</si>
  <si>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</si>
  <si>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</si>
  <si>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</si>
  <si>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</si>
  <si>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</si>
  <si>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</si>
  <si>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</si>
  <si>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</si>
  <si>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</si>
  <si>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</si>
  <si>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</si>
  <si>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</si>
  <si>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</si>
  <si>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</si>
  <si>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</si>
  <si>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</si>
  <si>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</si>
  <si>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</si>
  <si>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</si>
  <si>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</si>
  <si>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</si>
  <si>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</si>
  <si>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</si>
  <si>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</si>
  <si>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</si>
  <si>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</si>
  <si>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</si>
  <si>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</si>
  <si>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</si>
  <si>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</si>
  <si>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</si>
  <si>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</si>
  <si>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</si>
  <si>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</si>
  <si>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</si>
  <si>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</si>
  <si>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</si>
  <si>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</si>
  <si>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</si>
  <si>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</si>
  <si>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</si>
  <si>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</si>
  <si>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</si>
  <si>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</si>
  <si>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</si>
  <si>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</si>
  <si>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</si>
  <si>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</si>
  <si>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</si>
  <si>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</si>
  <si>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</si>
  <si>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</si>
  <si>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</si>
  <si>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</si>
  <si>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</si>
  <si>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</si>
  <si>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</si>
  <si>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</si>
  <si>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</si>
  <si>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</si>
  <si>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</si>
  <si>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</si>
  <si>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</si>
  <si>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</si>
  <si>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</si>
  <si>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</si>
  <si>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</si>
  <si>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</si>
  <si>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</si>
  <si>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</si>
  <si>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</si>
  <si>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</si>
  <si>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</si>
  <si>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</si>
  <si>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</si>
  <si>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</si>
  <si>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</si>
  <si>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</si>
  <si>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</si>
  <si>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</si>
  <si>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</si>
  <si>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</si>
  <si>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</si>
  <si>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</si>
  <si>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</si>
  <si>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</si>
  <si>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</si>
  <si>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</si>
  <si>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</si>
  <si>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</si>
  <si>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</si>
  <si>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</si>
  <si>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</si>
  <si>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</si>
  <si>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</si>
  <si>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</si>
  <si>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</si>
  <si>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</si>
  <si>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</si>
  <si>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</si>
  <si>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</si>
  <si>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</si>
  <si>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</si>
  <si>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</si>
  <si>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</si>
  <si>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</si>
  <si>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</si>
  <si>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</si>
  <si>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</si>
  <si>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</si>
  <si>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</si>
  <si>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</si>
  <si>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</si>
  <si>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</si>
  <si>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</si>
  <si>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</si>
  <si>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</si>
  <si>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</si>
  <si>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</si>
  <si>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</si>
  <si>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</si>
  <si>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</si>
  <si>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</si>
  <si>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</si>
  <si>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</si>
  <si>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</si>
  <si>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</si>
  <si>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</si>
  <si>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</si>
  <si>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</si>
  <si>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</si>
  <si>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</si>
  <si>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</si>
  <si>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</si>
  <si>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</si>
  <si>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</si>
  <si>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</si>
  <si>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</si>
  <si>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</si>
  <si>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</si>
  <si>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</si>
  <si>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</si>
  <si>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</si>
  <si>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</si>
  <si>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</si>
  <si>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</si>
  <si>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</si>
  <si>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</si>
  <si>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</si>
  <si>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</si>
  <si>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</si>
  <si>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</si>
  <si>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</si>
  <si>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</si>
  <si>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</si>
  <si>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</si>
  <si>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</si>
  <si>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</si>
  <si>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</si>
  <si>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</si>
  <si>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</si>
  <si>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</si>
  <si>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</si>
  <si>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</si>
  <si>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</si>
  <si>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</si>
  <si>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</si>
  <si>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</si>
  <si>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</si>
  <si>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</si>
  <si>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</si>
  <si>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</si>
  <si>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</si>
  <si>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</si>
  <si>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</si>
  <si>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</si>
  <si>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</si>
  <si>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</si>
  <si>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</si>
  <si>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</si>
  <si>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</si>
  <si>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</si>
  <si>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</si>
  <si>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</si>
  <si>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</si>
  <si>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</si>
  <si>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</si>
  <si>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</si>
  <si>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</si>
  <si>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</si>
  <si>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</si>
  <si>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</si>
  <si>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</si>
  <si>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</si>
  <si>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</si>
  <si>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</si>
  <si>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</si>
  <si>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</si>
  <si>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</si>
  <si>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</si>
  <si>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</si>
  <si>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</si>
  <si>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</si>
  <si>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</si>
  <si>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</si>
  <si>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</si>
  <si>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</si>
  <si>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</si>
  <si>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</si>
  <si>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</si>
  <si>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</si>
  <si>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</si>
  <si>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</si>
  <si>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</si>
  <si>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</si>
  <si>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</si>
  <si>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</si>
  <si>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</si>
  <si>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</si>
  <si>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</si>
  <si>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</si>
  <si>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</si>
  <si>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</si>
  <si>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</si>
  <si>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</si>
  <si>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</si>
  <si>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</si>
  <si>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</si>
  <si>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</si>
  <si>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</si>
  <si>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</si>
  <si>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</si>
  <si>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</si>
  <si>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</si>
  <si>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</si>
  <si>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</si>
  <si>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</si>
  <si>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</si>
  <si>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</si>
  <si>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</si>
  <si>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</si>
  <si>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</si>
  <si>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</si>
  <si>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</si>
  <si>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</si>
  <si>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</si>
  <si>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</si>
  <si>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</si>
  <si>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</si>
  <si>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</si>
  <si>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</si>
  <si>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</si>
  <si>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</si>
  <si>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</si>
  <si>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</si>
  <si>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</si>
  <si>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</si>
  <si>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</si>
  <si>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</si>
  <si>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</si>
  <si>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</si>
  <si>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</si>
  <si>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</si>
  <si>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</si>
  <si>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</si>
  <si>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</si>
  <si>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</si>
  <si>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</si>
  <si>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</si>
  <si>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</si>
  <si>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</si>
  <si>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</si>
  <si>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</si>
  <si>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</si>
  <si>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</si>
  <si>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</si>
  <si>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</si>
  <si>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</si>
  <si>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</si>
  <si>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</si>
  <si>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</si>
  <si>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</si>
  <si>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</si>
  <si>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</si>
  <si>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</si>
  <si>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</si>
  <si>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</si>
  <si>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</si>
  <si>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</si>
  <si>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</si>
  <si>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</si>
  <si>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</si>
  <si>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</si>
  <si>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</si>
  <si>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</si>
  <si>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</si>
  <si>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</si>
  <si>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</si>
  <si>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</si>
  <si>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</si>
  <si>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</si>
  <si>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</si>
  <si>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</si>
  <si>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</si>
  <si>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</si>
  <si>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</si>
  <si>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</si>
  <si>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</si>
  <si>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</si>
  <si>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</si>
  <si>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</si>
  <si>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</si>
  <si>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</si>
  <si>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</si>
  <si>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</si>
  <si>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</si>
  <si>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</si>
  <si>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</si>
  <si>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</si>
  <si>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</si>
  <si>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</si>
  <si>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</si>
  <si>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</si>
  <si>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</si>
  <si>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</si>
  <si>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</si>
  <si>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</si>
  <si>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</si>
  <si>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</si>
  <si>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</si>
  <si>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</si>
  <si>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</si>
  <si>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</si>
  <si>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</si>
  <si>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</si>
  <si>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</si>
  <si>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</si>
  <si>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</si>
  <si>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</si>
  <si>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</si>
  <si>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</si>
  <si>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</si>
  <si>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</si>
  <si>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</si>
  <si>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</si>
  <si>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</si>
  <si>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</si>
  <si>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</si>
  <si>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</si>
  <si>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</si>
  <si>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</si>
  <si>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</si>
  <si>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</si>
  <si>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</si>
  <si>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</si>
  <si>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</si>
  <si>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</si>
  <si>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</si>
  <si>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</si>
  <si>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</si>
  <si>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</si>
  <si>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</si>
  <si>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</si>
  <si>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</si>
  <si>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</si>
  <si>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</si>
  <si>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</si>
  <si>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</si>
  <si>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</si>
  <si>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</si>
  <si>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</si>
  <si>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</si>
  <si>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</si>
  <si>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</si>
  <si>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</si>
  <si>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</si>
  <si>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</si>
  <si>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</si>
  <si>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</si>
  <si>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</si>
  <si>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</si>
  <si>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</si>
  <si>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</si>
  <si>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</si>
  <si>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</si>
  <si>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</si>
  <si>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</si>
  <si>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</si>
  <si>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</si>
  <si>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</si>
  <si>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</si>
  <si>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</si>
  <si>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</si>
  <si>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</si>
  <si>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</si>
  <si>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</si>
  <si>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</si>
  <si>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</si>
  <si>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</si>
  <si>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</si>
  <si>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</si>
  <si>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</si>
  <si>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</si>
  <si>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</si>
  <si>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</si>
  <si>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</si>
  <si>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</si>
  <si>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</si>
  <si>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</si>
  <si>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</si>
  <si>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</si>
  <si>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</si>
  <si>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</si>
  <si>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</si>
  <si>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</si>
  <si>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</si>
  <si>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</si>
  <si>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</si>
  <si>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</si>
  <si>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</si>
  <si>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</si>
  <si>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</si>
  <si>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</si>
  <si>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</si>
  <si>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</si>
  <si>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</si>
  <si>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</si>
  <si>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</si>
  <si>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</si>
  <si>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</si>
  <si>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</si>
  <si>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</si>
  <si>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</si>
  <si>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</si>
  <si>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</si>
  <si>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</si>
  <si>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</si>
  <si>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</si>
  <si>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</si>
  <si>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</si>
  <si>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</si>
  <si>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</si>
  <si>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</si>
  <si>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</si>
  <si>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</si>
  <si>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</si>
  <si>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</si>
  <si>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</si>
  <si>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</si>
  <si>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</si>
  <si>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</si>
  <si>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</si>
  <si>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</si>
  <si>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</si>
  <si>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</si>
  <si>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</si>
  <si>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</si>
  <si>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</si>
  <si>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</si>
  <si>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</si>
  <si>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</si>
  <si>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</si>
  <si>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</si>
  <si>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</si>
  <si>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</si>
  <si>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</si>
  <si>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</si>
  <si>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</si>
  <si>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</si>
  <si>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</si>
  <si>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</si>
  <si>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</si>
  <si>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</si>
  <si>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</si>
  <si>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</si>
  <si>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</si>
  <si>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</si>
  <si>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</si>
  <si>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</si>
  <si>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</si>
  <si>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</si>
  <si>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</si>
  <si>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</si>
  <si>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</si>
  <si>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</si>
  <si>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</si>
  <si>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</si>
  <si>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</si>
  <si>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</si>
  <si>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</si>
  <si>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</si>
  <si>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</si>
  <si>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</si>
  <si>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</si>
  <si>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</si>
  <si>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</si>
  <si>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</si>
  <si>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</si>
  <si>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</si>
  <si>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</si>
  <si>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</si>
  <si>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</si>
  <si>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</si>
  <si>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</si>
  <si>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</si>
  <si>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</si>
  <si>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</si>
  <si>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</si>
  <si>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</si>
  <si>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</si>
  <si>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</si>
  <si>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</si>
  <si>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</si>
  <si>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</si>
  <si>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</si>
  <si>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</si>
  <si>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</si>
  <si>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</si>
  <si>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</si>
  <si>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</si>
  <si>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</si>
  <si>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</si>
  <si>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</si>
  <si>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</si>
  <si>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</si>
  <si>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</si>
  <si>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</si>
  <si>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</si>
  <si>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</si>
  <si>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</si>
  <si>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</si>
  <si>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</si>
  <si>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</si>
  <si>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</si>
  <si>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</si>
  <si>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</si>
  <si>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</si>
  <si>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</si>
  <si>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</si>
  <si>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</si>
  <si>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</si>
  <si>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</si>
  <si>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</si>
  <si>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</si>
  <si>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</si>
  <si>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</si>
  <si>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</si>
  <si>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</si>
  <si>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</si>
  <si>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</si>
  <si>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</si>
  <si>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</si>
  <si>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</si>
  <si>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</si>
  <si>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</si>
  <si>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</si>
  <si>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</si>
  <si>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</si>
  <si>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</si>
  <si>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</si>
  <si>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</si>
  <si>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</si>
  <si>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</si>
  <si>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</si>
  <si>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</si>
  <si>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</si>
  <si>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</si>
  <si>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</si>
  <si>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</si>
  <si>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</si>
  <si>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</si>
  <si>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</si>
  <si>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</si>
  <si>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</si>
  <si>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</si>
  <si>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</si>
  <si>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</si>
  <si>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</si>
  <si>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</si>
  <si>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</si>
  <si>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</si>
  <si>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</si>
  <si>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</si>
  <si>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</si>
  <si>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</si>
  <si>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</si>
  <si>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</si>
  <si>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</si>
  <si>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</si>
  <si>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</si>
  <si>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</si>
  <si>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</si>
  <si>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</si>
  <si>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</si>
  <si>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</si>
  <si>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</si>
  <si>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</si>
  <si>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</si>
  <si>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</si>
  <si>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</si>
  <si>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</si>
  <si>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</si>
  <si>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</si>
  <si>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</si>
  <si>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</si>
  <si>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</si>
  <si>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</si>
  <si>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</si>
  <si>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</si>
  <si>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</si>
  <si>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</si>
  <si>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</si>
  <si>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</si>
  <si>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</si>
  <si>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</si>
  <si>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</si>
  <si>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</si>
  <si>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</si>
  <si>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</si>
  <si>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</si>
  <si>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</si>
  <si>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</si>
  <si>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</si>
  <si>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</si>
  <si>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</si>
  <si>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</si>
  <si>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</si>
  <si>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</si>
  <si>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</si>
  <si>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</si>
  <si>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</si>
  <si>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</si>
  <si>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</si>
  <si>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</si>
  <si>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</si>
  <si>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</si>
  <si>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</si>
  <si>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</si>
  <si>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</si>
  <si>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</si>
  <si>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</si>
  <si>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</si>
  <si>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</si>
  <si>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</si>
  <si>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</si>
  <si>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</si>
  <si>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</si>
  <si>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</si>
  <si>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</si>
  <si>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</si>
  <si>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</si>
  <si>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</si>
  <si>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</si>
  <si>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</si>
  <si>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</si>
  <si>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</si>
  <si>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</si>
  <si>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</si>
  <si>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</si>
  <si>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</si>
  <si>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</si>
  <si>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</si>
  <si>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</si>
  <si>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</si>
  <si>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</si>
  <si>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</si>
  <si>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</si>
  <si>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</si>
  <si>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</si>
  <si>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</si>
  <si>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</si>
  <si>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</si>
  <si>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</si>
  <si>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</si>
  <si>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</si>
  <si>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</si>
  <si>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</si>
  <si>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</si>
  <si>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</si>
  <si>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</si>
  <si>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</si>
  <si>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</si>
  <si>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</si>
  <si>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</si>
  <si>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</si>
  <si>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</si>
  <si>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</si>
  <si>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</si>
  <si>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</si>
  <si>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</si>
  <si>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</si>
  <si>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</si>
  <si>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</si>
  <si>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</si>
  <si>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</si>
  <si>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</si>
  <si>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</si>
  <si>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</si>
  <si>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</si>
  <si>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</si>
  <si>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</si>
  <si>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</si>
  <si>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</si>
  <si>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</si>
  <si>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</si>
  <si>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</si>
  <si>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</si>
  <si>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</si>
  <si>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</si>
  <si>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</si>
  <si>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</si>
  <si>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</si>
  <si>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</si>
  <si>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</si>
  <si>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</si>
  <si>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</si>
  <si>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</si>
  <si>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</si>
  <si>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</si>
  <si>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</si>
  <si>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</si>
  <si>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</si>
  <si>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</si>
  <si>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</si>
  <si>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</si>
  <si>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</si>
  <si>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</si>
  <si>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</si>
  <si>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</si>
  <si>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</si>
  <si>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</si>
  <si>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</si>
  <si>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</si>
  <si>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</si>
  <si>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</si>
  <si>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</si>
  <si>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</si>
  <si>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</si>
  <si>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</si>
  <si>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</si>
  <si>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</si>
  <si>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</si>
  <si>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</si>
  <si>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</si>
  <si>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</si>
  <si>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</si>
  <si>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</si>
  <si>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</si>
  <si>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</si>
  <si>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</si>
  <si>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</si>
  <si>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</si>
  <si>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</si>
  <si>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</si>
  <si>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</si>
  <si>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</si>
  <si>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</si>
  <si>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</si>
  <si>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</si>
  <si>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</si>
  <si>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</si>
  <si>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</si>
  <si>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</si>
  <si>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</si>
  <si>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</si>
  <si>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</si>
  <si>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</si>
  <si>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</si>
  <si>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</si>
  <si>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</si>
  <si>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</si>
  <si>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</si>
  <si>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</si>
  <si>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</si>
  <si>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</si>
  <si>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</si>
  <si>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</si>
  <si>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</si>
  <si>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</si>
  <si>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</si>
  <si>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</si>
  <si>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</si>
  <si>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</si>
  <si>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</si>
  <si>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</si>
  <si>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</si>
  <si>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</si>
  <si>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</si>
  <si>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</si>
  <si>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</si>
  <si>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</si>
  <si>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</si>
  <si>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</si>
  <si>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</si>
  <si>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</si>
  <si>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</si>
  <si>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</si>
  <si>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</si>
  <si>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</si>
  <si>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</si>
  <si>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</si>
  <si>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</si>
  <si>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</si>
  <si>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</si>
  <si>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</si>
  <si>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</si>
  <si>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</si>
  <si>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</si>
  <si>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</si>
  <si>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</si>
  <si>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</si>
  <si>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</si>
  <si>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</si>
  <si>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</si>
  <si>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</si>
  <si>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</si>
  <si>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</si>
  <si>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</si>
  <si>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</si>
  <si>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</si>
  <si>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</si>
  <si>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</si>
  <si>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</si>
  <si>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</si>
  <si>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</si>
  <si>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</si>
  <si>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</si>
  <si>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</si>
  <si>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</si>
  <si>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</si>
  <si>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</si>
  <si>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</si>
  <si>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</si>
  <si>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</si>
  <si>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</si>
  <si>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</si>
  <si>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</si>
  <si>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</si>
  <si>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</si>
  <si>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</si>
  <si>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</si>
  <si>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</si>
  <si>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</si>
  <si>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</si>
  <si>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</si>
  <si>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</si>
  <si>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</si>
  <si>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</si>
  <si>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</si>
  <si>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</si>
  <si>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</si>
  <si>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</si>
  <si>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</si>
  <si>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</si>
  <si>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</si>
  <si>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</si>
  <si>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</si>
  <si>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</si>
  <si>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</si>
  <si>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</si>
  <si>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</si>
  <si>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</si>
  <si>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</si>
  <si>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</si>
  <si>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</si>
  <si>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</si>
  <si>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</si>
  <si>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</si>
  <si>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</si>
  <si>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</si>
  <si>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</si>
  <si>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</si>
  <si>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</si>
  <si>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</si>
  <si>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</si>
  <si>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</si>
  <si>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</si>
  <si>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</si>
  <si>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</si>
  <si>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</si>
  <si>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</si>
  <si>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</si>
  <si>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</si>
  <si>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</si>
  <si>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</si>
  <si>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</si>
  <si>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</si>
  <si>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</si>
  <si>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</si>
  <si>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</si>
  <si>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</si>
  <si>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</si>
  <si>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</si>
  <si>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</si>
  <si>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</si>
  <si>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</si>
  <si>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</si>
  <si>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</si>
  <si>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</si>
  <si>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</si>
  <si>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</si>
  <si>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</si>
  <si>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</si>
  <si>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</si>
  <si>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</si>
  <si>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</si>
  <si>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</si>
  <si>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</si>
  <si>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</si>
  <si>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</si>
  <si>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</si>
  <si>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</si>
  <si>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</si>
  <si>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</si>
  <si>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</si>
  <si>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</si>
  <si>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</si>
  <si>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</si>
  <si>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</si>
  <si>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</si>
  <si>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</si>
  <si>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</si>
  <si>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</si>
  <si>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</si>
  <si>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</si>
  <si>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</si>
  <si>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</si>
  <si>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</si>
  <si>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</si>
  <si>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</si>
  <si>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</si>
  <si>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</si>
  <si>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</si>
  <si>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</si>
  <si>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</si>
  <si>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</si>
  <si>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</si>
  <si>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</si>
  <si>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</si>
  <si>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</si>
  <si>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</si>
  <si>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</si>
  <si>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</si>
  <si>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</si>
  <si>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</si>
  <si>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</si>
  <si>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</si>
  <si>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</si>
  <si>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</si>
  <si>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</si>
  <si>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</si>
  <si>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</si>
  <si>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</si>
  <si>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</si>
  <si>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</si>
  <si>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</si>
  <si>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</si>
  <si>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</si>
  <si>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</si>
  <si>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</si>
  <si>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</si>
  <si>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</si>
  <si>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</si>
  <si>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</si>
  <si>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</si>
  <si>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</si>
  <si>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</si>
  <si>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</si>
  <si>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</si>
  <si>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</si>
  <si>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</si>
  <si>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</si>
  <si>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</si>
  <si>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</si>
  <si>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</si>
  <si>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</si>
  <si>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</si>
  <si>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</si>
  <si>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</si>
  <si>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</si>
  <si>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</si>
  <si>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</si>
  <si>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</si>
  <si>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</si>
  <si>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</si>
  <si>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</si>
  <si>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</si>
  <si>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</si>
  <si>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</si>
  <si>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</si>
  <si>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</si>
  <si>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</si>
  <si>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</si>
  <si>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</si>
  <si>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</si>
  <si>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</si>
  <si>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</si>
  <si>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</si>
  <si>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</si>
  <si>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</si>
  <si>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</si>
  <si>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</si>
  <si>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</si>
  <si>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</si>
  <si>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</si>
  <si>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</si>
  <si>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</si>
  <si>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</si>
  <si>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</si>
  <si>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</si>
  <si>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</si>
  <si>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</si>
  <si>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</si>
  <si>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</si>
  <si>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</si>
  <si>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</si>
  <si>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</si>
  <si>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</si>
  <si>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</si>
  <si>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</si>
  <si>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</si>
  <si>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</si>
  <si>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</si>
  <si>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</si>
  <si>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</si>
  <si>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</si>
  <si>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</si>
  <si>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</si>
  <si>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</si>
  <si>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</si>
  <si>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</si>
  <si>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</si>
  <si>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</si>
  <si>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</si>
  <si>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</si>
  <si>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</si>
  <si>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</si>
  <si>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</si>
  <si>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</si>
  <si>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</si>
  <si>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</si>
  <si>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</si>
  <si>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</si>
  <si>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</si>
  <si>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</si>
  <si>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</si>
  <si>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</si>
  <si>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</si>
  <si>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</si>
  <si>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</si>
  <si>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</si>
  <si>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</si>
  <si>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</si>
  <si>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</si>
  <si>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</si>
  <si>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</si>
  <si>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</si>
  <si>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</si>
  <si>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</si>
  <si>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</si>
  <si>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</si>
  <si>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</si>
  <si>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</si>
  <si>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</si>
  <si>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</si>
  <si>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</si>
  <si>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</si>
  <si>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</si>
  <si>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</si>
  <si>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</si>
  <si>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</si>
  <si>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</si>
  <si>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</si>
  <si>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</si>
  <si>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</si>
  <si>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</si>
  <si>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</si>
  <si>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</si>
  <si>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</si>
  <si>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</si>
  <si>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</si>
  <si>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</si>
  <si>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</si>
  <si>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</si>
  <si>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</si>
  <si>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</si>
  <si>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</si>
  <si>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</si>
  <si>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</si>
  <si>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</si>
  <si>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</si>
  <si>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</si>
  <si>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</si>
  <si>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</si>
  <si>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</si>
  <si>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</si>
  <si>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</si>
  <si>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</si>
  <si>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</si>
  <si>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</si>
  <si>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</si>
  <si>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</si>
  <si>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</si>
  <si>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</si>
  <si>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</si>
  <si>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</si>
  <si>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</si>
  <si>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</si>
  <si>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</si>
  <si>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</si>
  <si>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</si>
  <si>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</si>
  <si>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</si>
  <si>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</si>
  <si>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</si>
  <si>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</si>
  <si>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</si>
  <si>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</si>
  <si>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</si>
  <si>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</si>
  <si>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</si>
  <si>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</si>
  <si>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</si>
  <si>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</si>
  <si>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</si>
  <si>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</si>
  <si>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</si>
  <si>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</si>
  <si>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</si>
  <si>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</si>
  <si>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</si>
  <si>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</si>
  <si>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</si>
  <si>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</si>
  <si>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</si>
  <si>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</si>
  <si>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</si>
  <si>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</si>
  <si>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</si>
  <si>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</si>
  <si>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</si>
  <si>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</si>
  <si>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</si>
  <si>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</si>
  <si>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</si>
  <si>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</si>
  <si>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</si>
  <si>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</si>
  <si>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</si>
  <si>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</si>
  <si>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</si>
  <si>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</si>
  <si>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</si>
  <si>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</si>
  <si>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</si>
  <si>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</si>
  <si>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</si>
  <si>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</si>
  <si>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</si>
  <si>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</si>
  <si>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</si>
  <si>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</si>
  <si>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</si>
  <si>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</si>
  <si>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</si>
  <si>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</si>
  <si>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</si>
  <si>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</si>
  <si>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</si>
  <si>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</si>
  <si>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</si>
  <si>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</si>
  <si>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</si>
  <si>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</si>
  <si>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</si>
  <si>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</si>
  <si>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</si>
  <si>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</si>
  <si>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</si>
  <si>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</si>
  <si>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</si>
  <si>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</si>
  <si>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</si>
  <si>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</si>
  <si>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</si>
  <si>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</si>
  <si>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</si>
  <si>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</si>
  <si>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</si>
  <si>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</si>
  <si>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</si>
  <si>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</si>
  <si>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</si>
  <si>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</si>
  <si>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</si>
  <si>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</si>
  <si>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</si>
  <si>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</si>
  <si>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</si>
  <si>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</si>
  <si>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</si>
  <si>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</si>
  <si>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</si>
  <si>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</si>
  <si>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</si>
  <si>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</si>
  <si>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</si>
  <si>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</si>
  <si>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</si>
  <si>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</si>
  <si>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</si>
  <si>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</si>
  <si>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</si>
  <si>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</si>
  <si>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</si>
  <si>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</si>
  <si>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</si>
  <si>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</si>
  <si>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</si>
  <si>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</si>
  <si>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</si>
  <si>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</si>
  <si>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</si>
  <si>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</si>
  <si>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</si>
  <si>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</si>
  <si>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</si>
  <si>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</si>
  <si>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</si>
  <si>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</si>
  <si>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</si>
  <si>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</si>
  <si>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</si>
  <si>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</si>
  <si>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</si>
  <si>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</si>
  <si>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</si>
  <si>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</si>
  <si>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</si>
  <si>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</si>
  <si>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</si>
  <si>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</si>
  <si>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</si>
  <si>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</si>
  <si>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</si>
  <si>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</si>
  <si>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</si>
  <si>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</si>
  <si>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</si>
  <si>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</si>
  <si>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</si>
  <si>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</si>
  <si>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</si>
  <si>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</si>
  <si>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</si>
  <si>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</si>
  <si>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</si>
  <si>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</si>
  <si>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</si>
  <si>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</si>
  <si>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</si>
  <si>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</si>
  <si>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</si>
  <si>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</si>
  <si>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</si>
  <si>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</si>
  <si>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</si>
  <si>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</si>
  <si>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</si>
  <si>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</si>
  <si>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</si>
  <si>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</si>
  <si>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</si>
  <si>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</si>
  <si>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</si>
  <si>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</si>
  <si>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</si>
  <si>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</si>
  <si>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</si>
  <si>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</si>
  <si>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</si>
  <si>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</si>
  <si>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</si>
  <si>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</si>
  <si>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</si>
  <si>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</si>
  <si>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</si>
  <si>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</si>
  <si>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</si>
  <si>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</si>
  <si>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</si>
  <si>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</si>
  <si>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</si>
  <si>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</si>
  <si>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</si>
  <si>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</si>
  <si>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</si>
  <si>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</si>
  <si>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</si>
  <si>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</si>
  <si>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</si>
  <si>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</si>
  <si>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</si>
  <si>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</si>
  <si>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</si>
  <si>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</si>
  <si>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</si>
  <si>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</si>
  <si>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</si>
  <si>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</si>
  <si>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</si>
  <si>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</si>
  <si>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</si>
  <si>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</si>
  <si>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</si>
  <si>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</si>
  <si>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</si>
  <si>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</si>
  <si>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</si>
  <si>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</si>
  <si>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</si>
  <si>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</si>
  <si>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</si>
  <si>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</si>
  <si>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</si>
  <si>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</si>
  <si>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</si>
  <si>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</si>
  <si>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</si>
  <si>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</si>
  <si>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</si>
  <si>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</si>
  <si>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</si>
  <si>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</si>
  <si>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</si>
  <si>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</si>
  <si>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</si>
  <si>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</si>
  <si>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</si>
  <si>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</si>
  <si>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</si>
  <si>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</si>
  <si>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</si>
  <si>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</si>
  <si>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</si>
  <si>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</si>
  <si>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</si>
  <si>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</si>
  <si>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</si>
  <si>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</si>
  <si>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</si>
  <si>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</si>
  <si>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</si>
  <si>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</si>
  <si>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</si>
  <si>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</si>
  <si>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</si>
  <si>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</si>
  <si>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</si>
  <si>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</si>
  <si>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</si>
  <si>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</si>
  <si>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</si>
  <si>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</si>
  <si>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</si>
  <si>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</si>
  <si>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</si>
  <si>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</si>
  <si>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</si>
  <si>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</si>
  <si>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</si>
  <si>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</si>
  <si>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</si>
  <si>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</si>
  <si>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</si>
  <si>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</si>
  <si>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</si>
  <si>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</si>
  <si>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</si>
  <si>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</si>
  <si>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</si>
  <si>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</si>
  <si>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</si>
  <si>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</si>
  <si>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</si>
  <si>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</si>
  <si>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</si>
  <si>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</si>
  <si>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</si>
  <si>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</si>
  <si>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</si>
  <si>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</si>
  <si>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</si>
  <si>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</si>
  <si>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</si>
  <si>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</si>
  <si>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</si>
  <si>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</si>
  <si>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</si>
  <si>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</si>
  <si>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</si>
  <si>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</si>
  <si>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</si>
  <si>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</si>
  <si>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</si>
  <si>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</si>
  <si>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</si>
  <si>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</si>
  <si>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</si>
  <si>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</si>
  <si>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</si>
  <si>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</si>
  <si>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</si>
  <si>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</si>
  <si>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</si>
  <si>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</si>
  <si>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</si>
  <si>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</si>
  <si>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</si>
  <si>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</si>
  <si>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</si>
  <si>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</si>
  <si>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</si>
  <si>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</si>
  <si>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</si>
  <si>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</si>
  <si>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</si>
  <si>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</si>
  <si>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</si>
  <si>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</si>
  <si>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</si>
  <si>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</si>
  <si>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</si>
  <si>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</si>
  <si>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</si>
  <si>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</si>
  <si>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</si>
  <si>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</si>
  <si>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</si>
  <si>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</si>
  <si>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</si>
  <si>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</si>
  <si>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</si>
  <si>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</si>
  <si>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</si>
  <si>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</si>
  <si>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</si>
  <si>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</si>
  <si>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</si>
  <si>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</si>
  <si>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</si>
  <si>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</si>
  <si>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</si>
  <si>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</si>
  <si>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</si>
  <si>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</si>
  <si>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</si>
  <si>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</si>
  <si>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</si>
  <si>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</si>
  <si>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</si>
  <si>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</si>
  <si>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</si>
  <si>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</si>
  <si>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</si>
  <si>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</si>
  <si>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</si>
  <si>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</si>
  <si>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</si>
  <si>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</si>
  <si>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</si>
  <si>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</si>
  <si>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</si>
  <si>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</si>
  <si>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</si>
  <si>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</si>
  <si>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</si>
  <si>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</si>
  <si>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</si>
  <si>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</si>
  <si>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</si>
  <si>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</si>
  <si>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</si>
  <si>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</si>
  <si>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</si>
  <si>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</si>
  <si>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</si>
  <si>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</si>
  <si>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</si>
  <si>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</si>
  <si>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</si>
  <si>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</si>
  <si>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</si>
  <si>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</si>
  <si>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</si>
  <si>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</si>
  <si>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</si>
  <si>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</si>
  <si>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</si>
  <si>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</si>
  <si>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</si>
  <si>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</si>
  <si>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</si>
  <si>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</si>
  <si>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</si>
  <si>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</si>
  <si>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</si>
  <si>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</si>
  <si>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</si>
  <si>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</si>
  <si>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</si>
  <si>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</si>
  <si>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</si>
  <si>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</si>
  <si>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</si>
  <si>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</si>
  <si>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</si>
  <si>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</si>
  <si>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</si>
  <si>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</si>
  <si>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</si>
  <si>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</si>
  <si>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</si>
  <si>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</si>
  <si>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</si>
  <si>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</si>
  <si>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</si>
  <si>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</si>
  <si>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</si>
  <si>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</si>
  <si>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</si>
  <si>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</si>
  <si>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</si>
  <si>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</si>
  <si>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</si>
  <si>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</si>
  <si>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</si>
  <si>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</si>
  <si>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</si>
  <si>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</si>
  <si>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</si>
  <si>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</si>
  <si>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</si>
  <si>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</si>
  <si>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</si>
  <si>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</si>
  <si>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</si>
  <si>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</si>
  <si>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</si>
  <si>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</si>
  <si>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</si>
  <si>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</si>
  <si>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</si>
  <si>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</si>
  <si>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</si>
  <si>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</si>
  <si>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</si>
  <si>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</si>
  <si>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</si>
  <si>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</si>
  <si>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</si>
  <si>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</si>
  <si>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</si>
  <si>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</si>
  <si>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</si>
  <si>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</si>
  <si>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</si>
  <si>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</si>
  <si>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</si>
  <si>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</si>
  <si>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</si>
  <si>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</si>
  <si>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</si>
  <si>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</si>
  <si>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</si>
  <si>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</si>
  <si>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</si>
  <si>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</si>
  <si>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</si>
  <si>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</si>
  <si>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</si>
  <si>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</si>
  <si>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</si>
  <si>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</si>
  <si>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</si>
  <si>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</si>
  <si>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</si>
  <si>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</si>
  <si>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</si>
  <si>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</si>
  <si>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</si>
  <si>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</si>
  <si>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</si>
  <si>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</si>
  <si>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</si>
  <si>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</si>
  <si>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</si>
  <si>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</si>
  <si>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</si>
  <si>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</si>
  <si>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</si>
  <si>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</si>
  <si>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</si>
  <si>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</si>
  <si>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</si>
  <si>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</si>
  <si>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</si>
  <si>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</si>
  <si>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</si>
  <si>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</si>
  <si>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</si>
  <si>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</si>
  <si>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</si>
  <si>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</si>
  <si>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</si>
  <si>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</si>
  <si>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</si>
  <si>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</si>
  <si>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</si>
  <si>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</si>
  <si>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</si>
  <si>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</si>
  <si>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</si>
  <si>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</si>
  <si>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</si>
  <si>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</si>
  <si>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</si>
  <si>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</si>
  <si>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</si>
  <si>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</si>
  <si>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</si>
  <si>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</si>
  <si>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</si>
  <si>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</si>
  <si>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</si>
  <si>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</si>
  <si>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</si>
  <si>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</si>
  <si>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</si>
  <si>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</si>
  <si>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</si>
  <si>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</si>
  <si>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</si>
  <si>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</si>
  <si>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</si>
  <si>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</si>
  <si>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</si>
  <si>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</si>
  <si>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</si>
  <si>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</si>
  <si>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</si>
  <si>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</si>
  <si>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</si>
  <si>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</si>
  <si>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</si>
  <si>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</si>
  <si>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</si>
  <si>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</si>
  <si>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</si>
  <si>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</si>
  <si>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</si>
  <si>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</si>
  <si>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</si>
  <si>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</si>
  <si>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</si>
  <si>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</si>
  <si>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</si>
  <si>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</si>
  <si>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</si>
  <si>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</si>
  <si>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</si>
  <si>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</si>
  <si>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</si>
  <si>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</si>
  <si>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</si>
  <si>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</si>
  <si>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</si>
  <si>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</si>
  <si>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</si>
  <si>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</si>
  <si>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</si>
  <si>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</si>
  <si>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</si>
  <si>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</si>
  <si>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</si>
  <si>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</si>
  <si>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</si>
  <si>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</si>
  <si>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</si>
  <si>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</si>
  <si>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</si>
  <si>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</si>
  <si>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</si>
  <si>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</si>
  <si>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</si>
  <si>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</si>
  <si>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</si>
  <si>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</si>
  <si>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</si>
  <si>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</si>
  <si>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</si>
  <si>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</si>
  <si>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</si>
  <si>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</si>
  <si>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</si>
  <si>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</si>
  <si>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</si>
  <si>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</si>
  <si>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</si>
  <si>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</si>
  <si>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</si>
  <si>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</si>
  <si>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</si>
  <si>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</si>
  <si>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</si>
  <si>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</si>
  <si>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</si>
  <si>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</si>
  <si>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</si>
  <si>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</si>
  <si>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</si>
  <si>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</si>
  <si>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</si>
  <si>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</si>
  <si>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</si>
  <si>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</si>
  <si>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</si>
  <si>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</si>
  <si>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</si>
  <si>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</si>
  <si>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</si>
  <si>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</si>
  <si>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</si>
  <si>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</si>
  <si>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</si>
  <si>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</si>
  <si>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</si>
  <si>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</si>
  <si>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</si>
  <si>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</si>
  <si>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</si>
  <si>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</si>
  <si>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</si>
  <si>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</si>
  <si>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</si>
  <si>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</si>
  <si>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</si>
  <si>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</si>
  <si>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</si>
  <si>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</si>
  <si>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</si>
  <si>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</si>
  <si>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</si>
  <si>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</si>
  <si>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</si>
  <si>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</si>
  <si>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</si>
  <si>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</si>
  <si>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</si>
  <si>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</si>
  <si>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</si>
  <si>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</si>
  <si>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</si>
  <si>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</si>
  <si>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</si>
  <si>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</si>
  <si>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</si>
  <si>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</si>
  <si>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</si>
  <si>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</si>
  <si>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</si>
  <si>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</si>
  <si>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</si>
  <si>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</si>
  <si>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</si>
  <si>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</si>
  <si>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</si>
  <si>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</si>
  <si>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</si>
  <si>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</si>
  <si>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</si>
  <si>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</si>
  <si>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</si>
  <si>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</si>
  <si>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</si>
  <si>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</si>
  <si>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</si>
  <si>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</si>
  <si>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</si>
  <si>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</si>
  <si>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</si>
  <si>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</si>
  <si>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</si>
  <si>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</si>
  <si>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</si>
  <si>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</si>
  <si>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</si>
  <si>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</si>
  <si>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</si>
  <si>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</si>
  <si>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</si>
  <si>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</si>
  <si>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</si>
  <si>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</si>
  <si>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</si>
  <si>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</si>
  <si>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</si>
  <si>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</si>
  <si>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</si>
  <si>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</si>
  <si>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</si>
  <si>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</si>
  <si>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</si>
  <si>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</si>
  <si>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</si>
  <si>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</si>
  <si>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</si>
  <si>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</si>
  <si>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</si>
  <si>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</si>
  <si>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</si>
  <si>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</si>
  <si>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</si>
  <si>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</si>
  <si>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</si>
  <si>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</si>
  <si>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</si>
  <si>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</si>
  <si>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</si>
  <si>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</si>
  <si>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</si>
  <si>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</si>
  <si>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</si>
  <si>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</si>
  <si>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</si>
  <si>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</si>
  <si>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</si>
  <si>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</si>
  <si>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</si>
  <si>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</si>
  <si>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</si>
  <si>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</si>
  <si>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</si>
  <si>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</si>
  <si>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</si>
  <si>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</si>
  <si>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</si>
  <si>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</si>
  <si>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</si>
  <si>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</si>
  <si>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</si>
  <si>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</si>
  <si>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</si>
  <si>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</si>
  <si>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</si>
  <si>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</si>
  <si>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</si>
  <si>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</si>
  <si>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</si>
  <si>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</si>
  <si>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</si>
  <si>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</si>
  <si>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</si>
  <si>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</si>
  <si>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</si>
  <si>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</si>
  <si>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</si>
  <si>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</si>
  <si>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</si>
  <si>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</si>
  <si>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</si>
  <si>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</si>
  <si>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</si>
  <si>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</si>
  <si>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</si>
  <si>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</si>
  <si>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</si>
  <si>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</si>
  <si>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</si>
  <si>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</si>
  <si>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</si>
  <si>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</si>
  <si>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</si>
  <si>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</si>
  <si>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</si>
  <si>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</si>
  <si>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</si>
  <si>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</si>
  <si>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</si>
  <si>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</si>
  <si>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</si>
  <si>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</si>
  <si>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</si>
  <si>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</si>
  <si>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</si>
  <si>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</si>
  <si>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</si>
  <si>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</si>
  <si>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</si>
  <si>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</si>
  <si>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</si>
  <si>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</si>
  <si>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</si>
  <si>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</si>
  <si>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</si>
  <si>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</si>
  <si>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</si>
  <si>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</si>
  <si>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</si>
  <si>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</si>
  <si>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</si>
  <si>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</si>
  <si>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</si>
  <si>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</si>
  <si>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</si>
  <si>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</si>
  <si>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</si>
  <si>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</si>
  <si>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</si>
  <si>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</si>
  <si>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</si>
  <si>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</si>
  <si>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</si>
  <si>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</si>
  <si>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</si>
  <si>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</si>
  <si>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</si>
  <si>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</si>
  <si>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</si>
  <si>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</si>
  <si>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</si>
  <si>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</si>
  <si>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</si>
  <si>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</si>
  <si>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</si>
  <si>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</si>
  <si>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</si>
  <si>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</si>
  <si>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</si>
  <si>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</si>
  <si>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</si>
  <si>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</si>
  <si>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</si>
  <si>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</si>
  <si>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</si>
  <si>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</si>
  <si>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</si>
  <si>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</si>
  <si>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</si>
  <si>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</si>
  <si>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</si>
  <si>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</si>
  <si>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</si>
  <si>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</si>
  <si>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</si>
  <si>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</si>
  <si>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</si>
  <si>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</si>
  <si>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</si>
  <si>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</si>
  <si>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</si>
  <si>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</si>
  <si>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</si>
  <si>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</si>
  <si>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</si>
  <si>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</si>
  <si>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</si>
  <si>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</si>
  <si>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</si>
  <si>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</si>
  <si>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</si>
  <si>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</si>
  <si>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</si>
  <si>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</si>
  <si>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</si>
  <si>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</si>
  <si>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</si>
  <si>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</si>
  <si>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</si>
  <si>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</si>
  <si>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</si>
  <si>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</si>
  <si>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</si>
  <si>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</si>
  <si>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</si>
  <si>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</si>
  <si>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</si>
  <si>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</si>
  <si>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</si>
  <si>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</si>
  <si>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</si>
  <si>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</si>
  <si>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</si>
  <si>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</si>
  <si>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</si>
  <si>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</si>
  <si>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</si>
  <si>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</si>
  <si>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</si>
  <si>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</si>
  <si>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</si>
  <si>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</si>
  <si>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</si>
  <si>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</si>
  <si>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</si>
  <si>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</si>
  <si>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</si>
  <si>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</si>
  <si>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</si>
  <si>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</si>
  <si>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</si>
  <si>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</si>
  <si>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</si>
  <si>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</si>
  <si>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</si>
  <si>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</si>
  <si>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</si>
  <si>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</si>
  <si>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</si>
  <si>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</si>
  <si>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</si>
  <si>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</si>
  <si>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</si>
  <si>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</si>
  <si>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</si>
  <si>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</si>
  <si>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</si>
  <si>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</si>
  <si>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</si>
  <si>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</si>
  <si>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</si>
  <si>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</si>
  <si>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</si>
  <si>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</si>
  <si>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</si>
  <si>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</si>
  <si>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</si>
  <si>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</si>
  <si>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</si>
  <si>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</si>
  <si>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</si>
  <si>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</si>
  <si>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</si>
  <si>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</si>
  <si>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</si>
  <si>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</si>
  <si>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</si>
  <si>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</si>
  <si>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</si>
  <si>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</si>
  <si>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</si>
  <si>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</si>
  <si>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</si>
  <si>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</si>
  <si>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</si>
  <si>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</si>
  <si>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</si>
  <si>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</si>
  <si>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</si>
  <si>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</si>
  <si>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</si>
  <si>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</si>
  <si>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</si>
  <si>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</si>
  <si>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</si>
  <si>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</si>
  <si>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</si>
  <si>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</si>
  <si>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</si>
  <si>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</si>
  <si>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</si>
  <si>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</si>
  <si>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</si>
  <si>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</si>
  <si>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</si>
  <si>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</si>
  <si>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</si>
  <si>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</si>
  <si>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</si>
  <si>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</si>
  <si>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</si>
  <si>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</si>
  <si>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</si>
  <si>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</si>
  <si>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</si>
  <si>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</si>
  <si>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</si>
  <si>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</si>
  <si>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</si>
  <si>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</si>
  <si>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</si>
  <si>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</si>
  <si>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</si>
  <si>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</si>
  <si>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</si>
  <si>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</si>
  <si>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</si>
  <si>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</si>
  <si>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</si>
  <si>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</si>
  <si>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</si>
  <si>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</si>
  <si>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</si>
  <si>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</si>
  <si>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</si>
  <si>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</si>
  <si>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</si>
  <si>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</si>
  <si>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</si>
  <si>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</si>
  <si>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</si>
  <si>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</si>
  <si>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</si>
  <si>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</si>
  <si>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</si>
  <si>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</si>
  <si>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</si>
  <si>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</si>
  <si>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</si>
  <si>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</si>
  <si>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</si>
  <si>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</si>
  <si>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</si>
  <si>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</si>
  <si>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</si>
  <si>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</si>
  <si>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</si>
  <si>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</si>
  <si>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</si>
  <si>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</si>
  <si>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</si>
  <si>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</si>
  <si>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</si>
  <si>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</si>
  <si>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</si>
  <si>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</si>
  <si>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</si>
  <si>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</si>
  <si>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</si>
  <si>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</si>
  <si>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</si>
  <si>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</si>
  <si>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</si>
  <si>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</si>
  <si>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</si>
  <si>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</si>
  <si>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</si>
  <si>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</si>
  <si>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</si>
  <si>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</si>
  <si>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</si>
  <si>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</si>
  <si>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</si>
  <si>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</si>
  <si>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</si>
  <si>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</si>
  <si>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</si>
  <si>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</si>
  <si>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</si>
  <si>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</si>
  <si>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</si>
  <si>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</si>
  <si>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</si>
  <si>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</si>
  <si>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</si>
  <si>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</si>
  <si>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</si>
  <si>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</si>
  <si>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</si>
  <si>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</si>
  <si>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</si>
  <si>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</si>
  <si>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</si>
  <si>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</si>
  <si>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</si>
  <si>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</si>
  <si>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</si>
  <si>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</si>
  <si>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</si>
  <si>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</si>
  <si>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</si>
  <si>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</si>
  <si>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</si>
  <si>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</si>
  <si>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</si>
  <si>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</si>
  <si>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</si>
  <si>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</si>
  <si>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</si>
  <si>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</si>
  <si>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</si>
  <si>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</si>
  <si>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</si>
  <si>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</si>
  <si>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</si>
  <si>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</si>
  <si>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</si>
  <si>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</si>
  <si>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</si>
  <si>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</si>
  <si>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</si>
  <si>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</si>
  <si>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</si>
  <si>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</si>
  <si>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</si>
  <si>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</si>
  <si>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</si>
  <si>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</si>
  <si>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</si>
  <si>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</si>
  <si>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</si>
  <si>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</si>
  <si>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</si>
  <si>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</si>
  <si>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</si>
  <si>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</si>
  <si>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</si>
  <si>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</si>
  <si>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</si>
  <si>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</si>
  <si>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</si>
  <si>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</si>
  <si>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</si>
  <si>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</si>
  <si>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</si>
  <si>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</si>
  <si>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</si>
  <si>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</si>
  <si>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</si>
  <si>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</si>
  <si>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</si>
  <si>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</si>
  <si>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</si>
  <si>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</si>
  <si>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</si>
  <si>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</si>
  <si>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</si>
  <si>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</si>
  <si>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</si>
  <si>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</si>
  <si>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</si>
  <si>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</si>
  <si>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</si>
  <si>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</si>
  <si>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</si>
  <si>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</si>
  <si>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</si>
  <si>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</si>
  <si>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</si>
  <si>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</si>
  <si>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</si>
  <si>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</si>
  <si>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</si>
  <si>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</si>
  <si>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</si>
  <si>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</si>
  <si>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</si>
  <si>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</si>
  <si>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</si>
  <si>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</si>
  <si>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</si>
  <si>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</si>
  <si>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</si>
  <si>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</si>
  <si>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</si>
  <si>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</si>
  <si>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</si>
  <si>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</si>
  <si>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</si>
  <si>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</si>
  <si>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</si>
  <si>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</si>
  <si>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</si>
  <si>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</si>
  <si>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</si>
  <si>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</si>
  <si>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</si>
  <si>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</si>
  <si>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</si>
  <si>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</si>
  <si>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</si>
  <si>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</si>
  <si>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</si>
  <si>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</si>
  <si>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</si>
  <si>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</si>
  <si>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</si>
  <si>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</si>
  <si>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</si>
  <si>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</si>
  <si>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</si>
  <si>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</si>
  <si>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</si>
  <si>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</si>
  <si>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</si>
  <si>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</si>
  <si>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</si>
  <si>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</si>
  <si>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</si>
  <si>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</si>
  <si>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</si>
  <si>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</si>
  <si>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</si>
  <si>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</si>
  <si>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</si>
  <si>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</si>
  <si>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</si>
  <si>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</si>
  <si>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</si>
  <si>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</si>
  <si>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</si>
  <si>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</si>
  <si>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</si>
  <si>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</si>
  <si>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</si>
  <si>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</si>
  <si>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</si>
  <si>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</si>
  <si>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</si>
  <si>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</si>
  <si>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</si>
  <si>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</si>
  <si>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</si>
  <si>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</si>
  <si>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</si>
  <si>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</si>
  <si>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</si>
  <si>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</si>
  <si>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</si>
  <si>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</si>
  <si>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</si>
  <si>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</si>
  <si>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</si>
  <si>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</si>
  <si>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</si>
  <si>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</si>
  <si>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</si>
  <si>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</si>
  <si>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</si>
  <si>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</si>
  <si>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</si>
  <si>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</si>
  <si>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</si>
  <si>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</si>
  <si>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</si>
  <si>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</si>
  <si>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</si>
  <si>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</si>
  <si>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</si>
  <si>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</si>
  <si>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</si>
  <si>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</si>
  <si>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</si>
  <si>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</si>
  <si>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</si>
  <si>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</si>
  <si>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</si>
  <si>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</si>
  <si>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</si>
  <si>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</si>
  <si>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</si>
  <si>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</si>
  <si>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</si>
  <si>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</si>
  <si>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</si>
  <si>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</si>
  <si>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</si>
  <si>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</si>
  <si>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</si>
  <si>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</si>
  <si>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</si>
  <si>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</si>
  <si>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</si>
  <si>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</si>
  <si>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</si>
  <si>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</si>
  <si>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</si>
  <si>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</si>
  <si>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</si>
  <si>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</si>
  <si>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</si>
  <si>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</si>
  <si>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</si>
  <si>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</si>
  <si>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</si>
  <si>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</si>
  <si>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</si>
  <si>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</si>
  <si>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</si>
  <si>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</si>
  <si>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</si>
  <si>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</si>
  <si>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</si>
  <si>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</si>
  <si>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</si>
  <si>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</si>
  <si>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</si>
  <si>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</si>
  <si>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</si>
  <si>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</si>
  <si>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</si>
  <si>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</si>
  <si>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</si>
  <si>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</si>
  <si>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</si>
  <si>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</si>
  <si>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</si>
  <si>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</si>
  <si>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</si>
  <si>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</si>
  <si>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</si>
  <si>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</si>
  <si>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</si>
  <si>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</si>
  <si>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</si>
  <si>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</si>
  <si>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</si>
  <si>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</si>
  <si>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</si>
  <si>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</si>
  <si>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</si>
  <si>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</si>
  <si>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</si>
  <si>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</si>
  <si>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</si>
  <si>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</si>
  <si>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</si>
  <si>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</si>
  <si>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</si>
  <si>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</si>
  <si>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</si>
  <si>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</si>
  <si>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</si>
  <si>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</si>
  <si>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</si>
  <si>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</si>
  <si>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</si>
  <si>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</si>
  <si>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</si>
  <si>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</si>
  <si>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</si>
  <si>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</si>
  <si>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</si>
  <si>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</si>
  <si>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</si>
  <si>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</si>
  <si>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</si>
  <si>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</si>
  <si>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</si>
  <si>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</si>
  <si>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</si>
  <si>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</si>
  <si>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</si>
  <si>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</si>
  <si>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</si>
  <si>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</si>
  <si>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</si>
  <si>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</si>
  <si>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</si>
  <si>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</si>
  <si>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</si>
  <si>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</si>
  <si>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</si>
  <si>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</si>
  <si>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</si>
  <si>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</si>
  <si>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</si>
  <si>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</si>
  <si>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</si>
  <si>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</si>
  <si>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</si>
  <si>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</si>
  <si>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</si>
  <si>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</si>
  <si>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</si>
  <si>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</si>
  <si>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</si>
  <si>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</si>
  <si>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</si>
  <si>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</si>
  <si>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</si>
  <si>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</si>
  <si>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</si>
  <si>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</si>
  <si>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</si>
  <si>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</si>
  <si>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</si>
  <si>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</si>
  <si>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</si>
  <si>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</si>
  <si>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</si>
  <si>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</si>
  <si>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</si>
  <si>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</si>
  <si>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</si>
  <si>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</si>
  <si>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</si>
  <si>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</si>
  <si>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</si>
  <si>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</si>
  <si>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</si>
  <si>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</si>
  <si>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</si>
  <si>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</si>
  <si>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</si>
  <si>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</si>
  <si>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</si>
  <si>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</si>
  <si>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</si>
  <si>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</si>
  <si>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</si>
  <si>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</si>
  <si>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</si>
  <si>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</si>
  <si>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</si>
  <si>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</si>
  <si>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</si>
  <si>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</si>
  <si>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</si>
  <si>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</si>
  <si>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</si>
  <si>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</si>
  <si>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</si>
  <si>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</si>
  <si>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</si>
  <si>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</si>
  <si>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</si>
  <si>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</si>
  <si>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</si>
  <si>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</si>
  <si>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</si>
  <si>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</si>
  <si>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</si>
  <si>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</si>
  <si>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</si>
  <si>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</si>
  <si>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</si>
  <si>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</si>
  <si>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</si>
  <si>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</si>
  <si>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</si>
  <si>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</si>
  <si>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</si>
  <si>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</si>
  <si>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</si>
  <si>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</si>
  <si>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</si>
  <si>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</si>
  <si>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</si>
  <si>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</si>
  <si>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</si>
  <si>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</si>
  <si>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</si>
  <si>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</si>
  <si>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</si>
  <si>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</si>
  <si>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</si>
  <si>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</si>
  <si>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</si>
  <si>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</si>
  <si>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</si>
  <si>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</si>
  <si>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</si>
  <si>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</si>
  <si>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</si>
  <si>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</si>
  <si>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</si>
  <si>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</si>
  <si>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</si>
  <si>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</si>
  <si>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</si>
  <si>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</si>
  <si>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</si>
  <si>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</si>
  <si>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</si>
  <si>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</si>
  <si>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</si>
  <si>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</si>
  <si>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</si>
  <si>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</si>
  <si>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</si>
  <si>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</si>
  <si>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</si>
  <si>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</si>
  <si>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</si>
  <si>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</si>
  <si>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</si>
  <si>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</si>
  <si>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</si>
  <si>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</si>
  <si>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</si>
  <si>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</si>
  <si>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</si>
  <si>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</si>
  <si>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</si>
  <si>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</si>
  <si>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</si>
  <si>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</si>
  <si>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</si>
  <si>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</si>
  <si>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</si>
  <si>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</si>
  <si>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</si>
  <si>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</si>
  <si>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</si>
  <si>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</si>
  <si>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</si>
  <si>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</si>
  <si>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</si>
  <si>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</si>
  <si>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</si>
  <si>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</si>
  <si>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</si>
  <si>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</si>
  <si>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</si>
  <si>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</si>
  <si>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</si>
  <si>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</si>
  <si>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</si>
  <si>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</si>
  <si>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</si>
  <si>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</si>
  <si>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</si>
  <si>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</si>
  <si>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</si>
  <si>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</si>
  <si>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</si>
  <si>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</si>
  <si>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</si>
  <si>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</si>
  <si>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</si>
  <si>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</si>
  <si>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</si>
  <si>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</si>
  <si>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</si>
  <si>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</si>
  <si>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</si>
  <si>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</si>
  <si>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</si>
  <si>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</si>
  <si>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</si>
  <si>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</si>
  <si>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</si>
  <si>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</si>
  <si>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</si>
  <si>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</si>
  <si>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</si>
  <si>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</si>
  <si>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</si>
  <si>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</si>
  <si>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</si>
  <si>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</si>
  <si>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</si>
  <si>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</si>
  <si>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</si>
  <si>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</si>
  <si>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</si>
  <si>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</si>
  <si>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</si>
  <si>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</si>
  <si>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</si>
  <si>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</si>
  <si>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</si>
  <si>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</si>
  <si>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</si>
  <si>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</si>
  <si>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</si>
  <si>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</si>
  <si>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</si>
  <si>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</si>
  <si>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</si>
  <si>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</si>
  <si>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</si>
  <si>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</si>
  <si>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</si>
  <si>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</si>
  <si>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</si>
  <si>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</si>
  <si>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</si>
  <si>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</si>
  <si>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</si>
  <si>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</si>
  <si>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</si>
  <si>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</si>
  <si>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</si>
  <si>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</si>
  <si>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</si>
  <si>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</si>
  <si>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</si>
  <si>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</si>
  <si>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</si>
  <si>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</si>
  <si>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</si>
  <si>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</si>
  <si>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</si>
  <si>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</si>
  <si>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</si>
  <si>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</si>
  <si>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</si>
  <si>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</si>
  <si>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</si>
  <si>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</si>
  <si>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</si>
  <si>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</si>
  <si>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</si>
  <si>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</si>
  <si>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</si>
  <si>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</si>
  <si>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</si>
  <si>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</si>
  <si>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</si>
  <si>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</si>
  <si>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</si>
  <si>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</si>
  <si>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</si>
  <si>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</si>
  <si>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</si>
  <si>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</si>
  <si>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</si>
  <si>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</si>
  <si>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</si>
  <si>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</si>
  <si>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</si>
  <si>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</si>
  <si>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</si>
  <si>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</si>
  <si>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</si>
  <si>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</si>
  <si>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</si>
  <si>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</si>
  <si>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</si>
  <si>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</si>
  <si>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</si>
  <si>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</si>
  <si>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</si>
  <si>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</si>
  <si>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</si>
  <si>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</si>
  <si>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</si>
  <si>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</si>
  <si>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</si>
  <si>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</si>
  <si>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</si>
  <si>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</si>
  <si>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</si>
  <si>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</si>
  <si>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</si>
  <si>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</si>
  <si>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</si>
  <si>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</si>
  <si>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</si>
  <si>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</si>
  <si>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</si>
  <si>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</si>
  <si>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70 km</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</si>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</sst>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296.54361747685471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8.8698495375865605E-2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6.3559606482158415E-2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45959.492043402781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45959.492043402781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45959.492043402781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45959.492043402781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45959.492043402781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45959.492043402781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45959.492043402781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45959.492043402781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45959.492043402781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45959.492043402781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45959.492043402781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45959.492043402781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45959.492043402781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45959.492043402781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45959.492043402781</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45959.492043402781</v>
      </c>
      <c r="H20" s="148"/>
      <c r="I20" s="146" t="str">
        <f>IFERROR(VLOOKUP(D20,DB!A:F,6,0),"")</f>
        <v/>
      </c>
      <c r="J20" s="146" t="str">
        <f>IFERROR(VLOOKUP(D20,DB!A:G,7,0),"")</f>
        <v/>
      </c>
      <c r="K20" s="150"/>
      <c r="L20" s="151" t="str">
        <f>IFERROR(VLOOKUP(D20,DB!A:I,9,0),"")</f>
        <v/>
      </c>
    </row>
    <row r="21" spans="1:12" ht="15" customHeight="1">
      <c r="A21" s="170"/>
      <c r="B21" s="134" t="str">
        <f>IFERROR(VLOOKUP(D21,DB!A:K,11,0),"")</f>
        <v/>
      </c>
      <c r="C21" s="134"/>
      <c r="D21" s="134"/>
      <c r="E21" s="135"/>
      <c r="F21" s="136"/>
      <c r="G21" s="137">
        <f ca="1">IFERROR(NOW()-F21,"")</f>
        <v>45959.492043402781</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45959.492043402781</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45959.492043402781</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45959.492043402781</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45959.492043402781</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45959.492043402781</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45959.492043402781</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80"/>
      <c r="E28" s="135"/>
      <c r="F28" s="136"/>
      <c r="G28" s="137">
        <f ca="1">IFERROR(NOW()-F28,"")</f>
        <v>45959.492043402781</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45959.492043402781</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45959.492043402781</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45959.492043402781</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45959.492043402781</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45959.492043402781</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45959.492043402781</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45959.492043402781</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45959.492043402781</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45959.492043402781</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45959.492043402781</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45959.492043402781</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45959.492043402781</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45959.492043402781</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45959.492043402781</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45959.492043402781</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45959.492043402781</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45959.492043402781</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45959.492043402781</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45959.492043402781</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45959.492043402781</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45959.492043402781</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45959.492043402781</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45959.492043402781</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45959.492043402781</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45959.492043402781</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45959.492043402781</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45959.492043402781</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45959.492043402781</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45959.492043402781</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45959.492043402781</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45959.492043402781</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45959.492043402781</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45959.492043402781</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45959.492043402781</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45959.492043402781</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45959.492043402781</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45959.492043402781</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45959.492043402781</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45959.492043402781</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45959.492043402781</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45959.492043402781</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45959.492043402781</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45959.492043402781</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45959.492043402781</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45959.492043402781</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45959.492043402781</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45959.492043402781</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45959.492043402781</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45959.492043402781</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45959.492043402781</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45959.492043402781</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45959.492043402781</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45959.492043402781</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45959.492043402781</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45959.492043402781</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45959.492043402781</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45959.492043402781</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45959.492043402781</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45959.492043402781</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45959.492043402781</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45959.492043402781</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45959.492043402781</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45959.492043402781</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45959.492043402781</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45959.492043402781</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45959.492043402781</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45959.492043402781</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45959.492043402781</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45959.492043402781</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45959.492043402781</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45959.492043402781</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45959.492043402781</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45959.492043402781</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45959.492043402781</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45959.492043402781</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45959.492043402781</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45959.492043402781</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45959.492043402781</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45959.492043402781</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45959.492043402781</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45959.492043402781</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45959.492043402781</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45959.492043402781</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45959.492043402781</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45959.492043402781</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45959.492043402781</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45959.492043402781</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45959.492043402781</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45959.492043402781</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45959.492043402781</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45959.492043402781</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45959.492043402781</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45959.492043402781</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45959.492043402781</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45959.492043402781</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45959.492043402781</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45959.492043402781</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45959.492043402781</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45959.492043402781</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45959.492043402781</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45959.492043402781</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45959.492043402781</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45959.492043402781</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45959.492043402781</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45959.492043402781</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45959.492043402781</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45959.492043402781</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45959.492043402781</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45959.492043402781</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45959.492043402781</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45959.492043402781</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45959.492043402781</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45959.492043402781</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45959.492043402781</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45959.492043402781</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45959.492043402781</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45959.492043402781</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45959.492043402781</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45959.492043402781</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45959.492043402781</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45959.492043402781</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45959.492043402781</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45959.492043402781</v>
      </c>
      <c r="H151" s="136"/>
      <c r="I151" s="134" t="str">
        <f>IFERROR(VLOOKUP(D151,DB!A:F,6,0),"")</f>
        <v/>
      </c>
      <c r="J151" s="134" t="str">
        <f>IFERROR(VLOOKUP(D151,DB!A:G,7,0),"")</f>
        <v/>
      </c>
      <c r="K151" s="138"/>
      <c r="L151" s="139" t="str">
        <f>IFERROR(VLOOKUP(D151,DB!A:I,9,0),"")</f>
        <v/>
      </c>
    </row>
    <row r="152" spans="1:12" ht="15" customHeight="1">
      <c r="A152" s="171"/>
      <c r="B152" s="146" t="str">
        <f>IFERROR(VLOOKUP(D152,DB!A:K,11,0),"")</f>
        <v/>
      </c>
      <c r="C152" s="146"/>
      <c r="D152" s="146"/>
      <c r="E152" s="147"/>
      <c r="F152" s="148"/>
      <c r="G152" s="149">
        <f ca="1">IFERROR(NOW()-F152,"")</f>
        <v>45959.492043402781</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134.49220543981937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0.74996006945002591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0.14688136574113742</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45959.492043402781</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45959.492043402781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45959.492043402781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45959.492043402781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45959.492043402781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45959.492043402781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45959.492043402781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45959.492043402781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45959.492043402781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45959.492043402781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45959.492043402781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45959.492043402781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45959.492043402781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45959.492043402781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45959.492043402781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45959.492043402781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45959.492043402781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45959.492043402781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45959.492043402781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45959.492043402781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45959.492043402781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45959.492043402781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45959.492043402781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45959.492043402781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45959.492043402781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45959.492043402781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45959.492043402781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45959.492043402781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45959.492043402781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45959.492043402781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45959.492043402781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45959.492043402781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45959.492043402781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45959.492043402781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45959.492043402781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45959.492043402781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45959.492043402781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45959.492043402781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45959.492043402781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45959.492043402781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45959.492043402781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45959.492043402781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45959.492043402781</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45959.492043402781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45959.492043402781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45959.492043402781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45959.492043402781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45959.492043402781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45959.492043402781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45959.492043402781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45959.492043402781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45959.492043402781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45959.492043402781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45959.492043402781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45959.492043402781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45959.492043402781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45959.492043402781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45959.492043402781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45959.492043402781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45959.492043402781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45959.492043402781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45959.492043402781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45959.492043402781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45959.492043402781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45959.492043402781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45959.492043402781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45959.492043402781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45959.492043402781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45959.492043402781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45959.492043402781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45959.492043402781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45959.492043402781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45959.492043402781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45959.492043402781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45959.492043402781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45959.492043402781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45959.492043402781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45959.492043402781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45959.492043402781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45959.492043402781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45959.492043402781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45959.492043402781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45959.492043402781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45959.492043402781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45959.492043402781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45959.492043402781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45959.492043402781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45959.492043402781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45959.492043402781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45959.492043402781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45959.492043402781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45959.492043402781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45959.492043402781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45959.492043402781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45959.492043402781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45959.492043402781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45959.492043402781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45959.492043402781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45959.492043402781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45959.492043402781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45959.492043402781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45959.492043402781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45959.492043402781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45959.492043402781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45959.492043402781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45959.492043402781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45959.492043402781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45959.492043402781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45959.492043402781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45959.492043402781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45959.492043402781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45959.492043402781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45959.492043402781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45959.492043402781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45959.492043402781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45959.492043402781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45959.492043402781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45959.492043402781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45959.492043402781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45959.492043402781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45959.492043402781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45959.492043402781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45959.492043402781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45959.492043402781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45959.492043402781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45959.492043402781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45959.492043402781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45959.492043402781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45959.492043402781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45959.492043402781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45959.492043402781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45959.492043402781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45959.492043402781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45959.492043402781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45959.492043402781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45959.492043402781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45959.492043402781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45959.492043402781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45959.492043402781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45959.492043402781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45959.492043402781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45959.492043402781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45959.492043402781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45959.492043402781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45959.492043402781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45959.492043402781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45959.492043402781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45959.492043402781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45959.492043402781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45959.492043402781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45959.492043402781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45959.492043402781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45959.492043402781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45959.492043402781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45959.492043402781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45959.492043402781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45959.492043402781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45959.492043402781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45959.492043402781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45959.492043402781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45959.492043402781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45959.492043402781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45959.492043402781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45959.492043402781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45959.492043402781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45959.492043402781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45959.492043402781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45959.492043402781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45959.492043402781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45959.492043402781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45959.492043402781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45959.492043402781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45959.492043402781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45959.492043402781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45959.492043402781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45959.492043402781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45959.492043402781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45959.492043402781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45959.492043402781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45959.492043402781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45959.492043402781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45959.492043402781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45959.492043402781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45959.492043402781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45959.492043402781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45959.492043402781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45959.492043402781</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3</v>
      </c>
      <c r="D2" s="63" t="s">
        <v>23959</v>
      </c>
      <c r="E2" s="18" t="s">
        <v>39021</v>
      </c>
      <c r="F2" s="20" t="s">
        <v>39116</v>
      </c>
      <c r="G2" s="21" t="str">
        <f t="shared" ref="G2:G64" ca="1" si="0">IFERROR(NOW()-F2,"-")</f>
        <v>-</v>
      </c>
      <c r="H2" s="22">
        <v>45959.476423611108</v>
      </c>
      <c r="I2" s="19" t="str">
        <f>IFERROR(VLOOKUP(D2,DB!A:F,6,0),"")</f>
        <v>SCECO</v>
      </c>
      <c r="J2" s="18" t="str">
        <f>IFERROR(VLOOKUP(D2,DB!A:G,7,0),"")</f>
        <v>Dead</v>
      </c>
      <c r="K2" s="46" t="s">
        <v>39117</v>
      </c>
      <c r="L2" s="23" t="str">
        <f>IFERROR(VLOOKUP(D2,DB!A:I,9,0),"")</f>
        <v>Latis</v>
      </c>
    </row>
    <row r="3" spans="1:13" ht="15" customHeight="1">
      <c r="A3" s="19" t="s">
        <v>39118</v>
      </c>
      <c r="B3" s="63" t="str">
        <f>IFERROR(VLOOKUP(D3,DB!A:K,11,0),"")</f>
        <v>R3</v>
      </c>
      <c r="C3" s="18"/>
      <c r="D3" s="18" t="s">
        <v>19061</v>
      </c>
      <c r="E3" s="18"/>
      <c r="F3" s="20"/>
      <c r="G3" s="21">
        <f t="shared" ca="1" si="0"/>
        <v>45959.492043402781</v>
      </c>
      <c r="H3" s="22">
        <v>45959.464236111111</v>
      </c>
      <c r="I3" s="19" t="str">
        <f>IFERROR(VLOOKUP(D3,DB!A:F,6,0),"")</f>
        <v>SCECO</v>
      </c>
      <c r="J3" s="18" t="str">
        <f>IFERROR(VLOOKUP(D3,DB!A:G,7,0),"")</f>
        <v>Dead</v>
      </c>
      <c r="K3" s="46" t="s">
        <v>39119</v>
      </c>
      <c r="L3" s="23" t="str">
        <f>IFERROR(VLOOKUP(D3,DB!A:I,9,0),"")</f>
        <v>Latis</v>
      </c>
    </row>
    <row r="4" spans="1:13" ht="15" customHeight="1">
      <c r="A4" s="19"/>
      <c r="B4" s="63" t="str">
        <f>IFERROR(VLOOKUP(D4,DB!A:K,11,0),"")</f>
        <v/>
      </c>
      <c r="C4" s="18"/>
      <c r="D4" s="18"/>
      <c r="E4" s="18"/>
      <c r="F4" s="20"/>
      <c r="G4" s="21">
        <f t="shared" ca="1" si="0"/>
        <v>45959.492043402781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45959.492043402781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45959.492043402781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45959.492043402781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45959.492043402781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45959.492043402781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45959.492043402781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45959.492043402781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45959.492043402781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45959.492043402781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45959.492043402781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45959.492043402781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45959.492043402781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45959.492043402781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45959.492043402781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45959.492043402781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45959.492043402781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45959.492043402781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45959.492043402781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45959.492043402781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45959.492043402781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45959.492043402781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45959.492043402781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45959.492043402781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45959.492043402781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45959.492043402781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45959.492043402781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45959.492043402781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45959.492043402781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45959.492043402781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45959.492043402781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45959.492043402781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45959.492043402781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45959.492043402781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45959.492043402781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45959.492043402781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45959.492043402781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45959.492043402781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45959.492043402781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45959.492043402781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45959.492043402781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45959.492043402781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45959.492043402781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45959.492043402781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45959.492043402781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45959.492043402781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45959.492043402781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45959.492043402781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45959.492043402781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45959.492043402781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45959.492043402781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45959.492043402781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45959.492043402781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45959.492043402781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45959.492043402781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45959.492043402781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45959.492043402781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45959.492043402781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45959.492043402781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45959.492043402781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45959.492043402781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45959.492043402781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45959.492043402781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45959.492043402781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45959.492043402781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45959.492043402781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45959.492043402781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45959.492043402781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45959.492043402781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45959.492043402781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45959.492043402781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45959.492043402781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45959.492043402781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45959.492043402781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45959.492043402781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45959.492043402781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45959.492043402781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45959.492043402781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45959.492043402781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45959.492043402781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45959.492043402781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45959.492043402781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45959.492043402781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45959.492043402781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45959.492043402781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45959.492043402781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45959.492043402781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45959.492043402781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45959.492043402781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45959.492043402781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45959.492043402781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45959.492043402781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45959.492043402781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45959.492043402781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45959.492043402781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45959.492043402781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45959.492043402781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45959.492043402781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45959.492043402781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45959.492043402781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45959.492043402781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45959.492043402781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45959.492043402781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45959.492043402781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45959.492043402781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45959.492043402781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45959.492043402781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45959.492043402781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45959.492043402781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45959.492043402781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45959.492043402781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45959.492043402781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45959.492043402781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45959.492043402781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45959.492043402781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45959.492043402781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45959.492043402781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45959.492043402781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45959.492043402781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45959.492043402781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45959.492043402781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45959.492043402781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45959.492043402781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45959.492043402781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45959.492043402781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45959.492043402781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45959.492043402781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45959.492043402781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45959.492043402781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45959.492043402781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45959.492043402781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45959.492043402781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45959.492043402781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45959.492043402781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45959.492043634258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45959.492043634258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45959.492043634258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45959.492043634258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45959.492043634258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45959.492043634258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45959.492043634258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45959.492043634258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45959.492043634258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45959.492043634258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45959.492043634258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45959.492043634258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45959.492043634258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45959.492043634258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45959.492043634258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45959.492043634258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45959.492043634258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45959.492043634258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45959.492043634258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45959.492043634258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45959.492043634258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45959.492043634258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45959.492043634258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45959.492043634258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45959.492043634258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45959.492043634258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45959.492043634258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45959.492043634258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45959.492043634258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45959.492043634258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45959.492043634258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45959.492043634258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45959.492043634258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45959.492043634258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45959.492043634258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45959.492043634258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45959.492043634258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45959.492043634258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45959.492043634258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45959.492043634258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45959.492043634258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45959.492043634258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45959.492043634258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45959.492043634258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45959.492043634258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45959.492043634258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45959.492043634258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45959.492043634258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45959.492043634258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45959.492043634258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45959.492043634258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45959.492043634258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45959.492043634258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45959.492043634258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45959.492043634258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45959.492043634258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45959.492043634258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45959.492043634258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45959.492043634258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45959.492043634258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45959.492043634258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45959.492043634258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45959.492043634258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45959.492043634258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45959.492043634258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45959.492043634258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45959.492043634258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45959.492043634258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45959.492043634258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45959.492043634258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45959.492043634258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45959.492043634258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45959.492043634258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45959.492043634258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45959.492043634258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45959.492043634258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45959.492043634258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45959.492043634258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45959.492043634258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45959.492043634258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45959.492043634258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45959.492043634258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45959.492043634258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45959.492043634258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45959.492043634258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45959.492043634258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45959.492043634258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45959.492043634258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45959.492043634258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45959.492043634258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45959.492043634258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45959.492043634258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45959.492043634258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45959.492043634258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45959.492043634258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45959.492043634258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45959.492043634258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45959.492043634258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45959.492043634258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45959.492043634258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45959.492043634258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45959.492043634258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45959.492043634258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45959.492043634258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45959.492043634258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45959.492043634258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45959.492043634258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45959.492043634258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45959.492043634258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45959.492043634258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45959.492043634258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45959.492043634258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45959.492043634258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45959.492043634258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45959.492043634258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45959.492043634258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45959.492043634258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45959.492043634258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45959.492043634258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45959.492043634258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45959.492043634258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45959.492043634258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45959.492043634258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45959.492043634258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45959.492043634258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45959.492043634258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45959.492043634258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45959.492043634258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45959.492043634258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45959.492043634258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45959.492043634258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45959.492043634258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45959.492043634258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45959.492043634258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45959.492043634258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45959.492043634258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45959.492043634258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45959.492043634258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45959.492043634258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45959.492043634258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45959.492043634258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45959.492043634258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45959.492043634258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45959.492043634258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45959.492043634258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45959.492043634258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45959.492043634258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45959.492043634258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45959.492043634258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45959.492043634258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45959.492043634258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45959.492043634258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45959.492043634258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45959.492043634258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45959.492043634258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45959.492043634258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45959.492043634258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45959.492043634258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45959.492043634258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45959.492043634258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45959.492043634258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45959.492043634258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45959.492043634258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45959.492043634258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45959.492043634258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45959.492043634258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45959.492043634258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45959.492043634258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45959.492043634258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45959.492043634258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45959.492043634258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45959.492043634258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45959.492043634258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45959.492043634258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45959.492043634258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45959.492043634258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45959.492043634258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45959.492043634258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45959.492043634258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45959.492043634258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45959.492043634258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45959.492043634258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45959.492043634258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45959.492043634258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45959.492043634258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45959.492043634258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45959.492043634258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45959.492043634258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45959.492043634258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45959.492043634258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45959.492043634258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45959.492043634258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45959.492043634258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45959.492043634258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45959.492043634258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45959.492043634258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45959.492043634258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45959.492043634258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45959.492043634258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45959.492043634258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45959.492043634258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45959.492043634258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45959.492043634258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45959.492043634258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45959.492043634258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45959.492043634258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45959.492043634258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45959.492043634258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45959.492043634258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45959.492043634258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45959.492043634258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45959.492043634258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45959.492043634258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45959.492043634258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45959.492043634258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45959.492043634258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45959.492043634258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45959.492043634258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45959.492043634258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45959.492043634258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45959.492043634258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45959.492043634258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45959.492043634258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45959.492043634258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45959.492043634258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45959.492043634258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45959.492043634258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45959.492043634258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45959.492043634258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45959.492043634258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45959.492043634258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45959.492043634258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45959.492043634258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45959.492043634258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45959.492043634258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45959.492043634258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45959.492043634258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45959.492043634258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45959.492043634258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45959.492043634258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45959.492043634258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45959.492043634258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45959.492043634258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45959.492043634258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45959.492043634258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45959.492043634258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45959.492043634258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45959.492043634258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45959.492043634258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45959.492043634258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45959.492043634258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45959.492043634258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45959.492043634258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45959.492043634258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45959.492043634258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45959.492043634258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45959.492043634258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45959.492043634258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45959.492043634258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45959.492043634258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45959.492043634258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45959.492043634258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45959.492043634258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45959.492043634258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45959.492043634258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45959.492043634258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45959.492043634258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45959.492043634258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45959.492043634258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45959.492043634258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45959.492043634258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45959.492043634258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45959.492043634258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45959.492043634258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45959.492043634258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45959.492043634258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45959.492043634258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45959.492043634258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45959.492043634258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45959.492043634258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45959.492043634258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45959.492043634258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45959.492043634258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45959.492043634258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45959.492043634258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45959.492043634258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45959.492043634258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45959.492043634258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45959.492043634258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45959.492043634258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45959.492043634258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45959.492043634258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45959.492043634258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45959.492043634258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45959.492043634258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45959.492043634258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45959.492043634258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45959.492043634258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45959.492043634258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45959.492043634258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45959.492043634258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45959.492043634258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45959.492043634258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45959.492043634258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45959.492043634258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45959.492043634258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45959.492043634258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45959.492043634258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45959.492043634258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45959.492043634258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45959.492043634258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45959.492043634258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45959.492043634258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45959.492043634258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45959.492043634258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45959.492043634258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45959.492043634258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45959.492043634258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45959.492043634258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45959.492043634258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45959.492043634258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45959.492043634258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45959.492043634258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45959.492043634258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45959.492043634258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45959.492043634258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45959.492043634258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45959.492043634258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45959.492043634258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45959.492043634258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45959.492043634258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45959.492043634258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45959.492043634258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45959.492043634258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45959.492043634258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45959.492043634258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45959.492043634258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45959.492043634258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45959.492043634258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45959.492043634258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45959.492043634258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45959.492043634258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45959.492043634258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45959.492043634258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45959.492043634258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45959.492043634258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45959.492043634258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45959.492043634258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45959.492043634258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45959.492043634258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45959.492043634258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45959.492043634258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45959.492043634258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45959.492043634258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45959.492043634258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45959.492043634258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45959.492043634258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45959.492043634258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45959.492043634258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45959.492043634258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45959.492043634258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45959.492043634258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45959.492043634258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45959.492043634258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45959.492043634258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45959.492043634258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45959.492043634258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45959.492043634258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45959.492043634258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45959.492043634258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45959.492043634258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45959.492043634258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45959.492043634258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45959.492043634258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45959.492043634258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45959.492043634258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45959.492043634258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45959.492043634258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45959.492043634258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45959.492043634258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45959.492043634258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45959.492043634258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45959.492043634258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45959.492043634258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45959.492043634258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45959.492043634258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45959.492043634258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45959.492043634258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45959.492043634258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45959.492043634258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45959.492043634258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45959.492043634258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45959.492043634258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45959.492043634258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45959.492043634258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45959.492043634258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45959.492043634258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45959.492043634258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45959.492043634258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45959.492043634258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45959.492043634258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45959.492043634258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45959.492043634258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45959.492043634258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45959.492043634258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45959.492043634258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45959.492043634258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45959.492043634258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45959.492043634258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45959.492043634258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45959.492043634258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45959.492043634258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45959.492043634258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45959.492043634258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45959.492043634258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45959.492043634258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45959.492043634258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45959.492043634258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45959.492043634258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45959.492043634258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45959.492043634258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45959.492043634258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45959.492043634258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45959.492043634258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45959.492043634258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45959.492043634258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45959.492043634258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45959.492043634258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45959.492043634258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45959.492043634258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45959.492043634258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45959.492043634258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45959.492043634258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45959.492043634258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45959.492043634258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45959.492043634258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45959.492043634258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45959.492043634258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45959.492043634258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45959.492043634258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45959.492043634258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45959.492043634258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45959.492043634258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45959.492043634258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45959.492043634258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45959.492043634258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45959.492043634258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45959.492043634258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45959.492043634258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45959.492043634258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45959.492043634258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45959.492043634258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45959.492043634258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45959.492043634258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45959.492043634258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45959.492043634258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45959.492043634258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45959.492043634258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45959.492043634258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45959.492043634258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45959.492043634258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45959.492043634258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45959.492043634258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45959.492043634258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45959.492043634258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45959.492043634258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45959.492043634258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45959.492043634258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45959.492043634258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45959.492043634258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45959.492043634258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45959.492043634258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45959.492043634258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45959.492043634258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45959.492043634258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45959.492043634258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45959.492043634258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45959.492043634258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45959.492043634258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45959.492043634258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45959.492043634258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45959.492043634258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45959.492043634258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45959.492043634258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45959.492043634258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45959.492043634258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45959.492043634258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45959.492043634258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45959.492043634258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45959.492043634258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45959.492043634258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45959.492043634258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45959.492043634258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45959.492043634258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45959.492043634258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45959.492043634258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45959.492043634258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45959.492043634258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45959.492043634258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45959.492043634258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45959.492043634258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45959.492043634258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45959.492043634258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45959.492043634258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45959.492043634258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45959.492043634258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45959.492043634258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45959.492043634258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45959.492043634258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45959.492043634258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45959.492043634258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45959.492043634258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45959.492043634258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45959.492043634258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45959.492043634258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45959.492043634258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45959.492043634258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45959.492043634258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45959.492043634258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45959.492043634258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45959.492043634258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45959.492043634258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45959.492043634258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45959.492043634258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45959.492043634258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45959.492043634258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45959.492043634258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45959.492043634258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45959.492043634258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45959.492043634258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45959.492043634258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45959.492043634258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45959.492043634258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45959.492043634258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45959.492043634258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45959.492043634258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45959.492043634258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45959.492043634258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45959.492043634258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45959.492043634258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45959.492043634258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45959.492043634258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45959.492043634258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45959.492043634258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45959.492043634258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45959.492043634258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45959.492043634258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45959.492043634258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45959.492043634258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45959.492043634258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45959.492043634258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45959.492043634258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45959.492043634258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45959.492043634258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45959.492043634258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45959.492043634258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45959.492043634258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45959.492043634258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45959.492043634258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45959.492043634258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45959.492043634258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45959.492043634258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45959.492043634258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45959.492043634258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45959.492043634258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45959.492043634258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45959.492043634258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45959.492043634258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45959.492043634258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45959.492043634258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45959.492043634258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45959.492043634258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45959.492043634258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45959.492043634258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45959.492043634258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45959.492043634258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45959.492043634258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45959.492043634258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45959.492043634258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45959.492043634258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45959.492043634258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45959.492043634258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45959.492043634258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45959.492043634258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45959.492043634258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45959.492043634258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45959.492043634258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45959.492043634258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45959.492043634258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45959.492043634258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45959.492043634258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45959.492043634258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45959.492043634258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45959.492043634258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45959.492043634258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45959.492043634258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45959.492043634258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45959.492043634258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45959.492043634258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45959.492043634258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45959.492043634258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45959.492043634258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45959.492043634258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45959.492043634258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45959.492043634258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45959.492043634258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45959.492043634258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45959.492043634258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45959.492043634258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45959.492043634258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45959.492043634258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45959.492043634258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45959.492043634258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45959.492043634258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45959.492043634258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45959.492043634258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45959.492043634258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45959.492043634258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45959.492043634258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45959.492043634258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45959.492043634258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45959.492043634258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45959.492043634258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45959.492043634258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45959.492043634258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45959.492043634258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45959.492043634258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45959.492043634258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45959.492043634258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45959.492043634258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45959.492043634258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45959.492043634258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45959.492043634258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45959.492043634258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45959.492043634258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45959.492043634258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45959.492043634258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45959.492043634258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45959.492043634258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45959.492043634258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45959.492043634258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45959.492043634258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45959.492043634258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45959.492043634258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45959.492043634258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45959.492043634258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45959.492043634258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45959.492043634258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45959.492043634258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45959.492043634258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45959.492043634258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45959.492043634258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45959.492043634258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45959.492043634258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45959.492043634258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45959.492043634258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45959.492043634258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45959.492043634258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45959.492043634258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45959.492043634258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45959.492043634258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45959.492043634258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45959.492043634258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45959.492043634258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45959.492043634258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45959.492043634258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45959.492043634258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45959.492043634258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45959.492043634258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45959.492043634258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45959.492043634258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45959.492043634258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45959.492043634258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45959.492043634258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45959.492043634258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45959.492043634258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45959.492043634258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45959.492043634258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45959.492043634258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45959.492043634258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45959.492043634258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45959.492043634258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45959.492043634258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45959.492043634258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45959.492043634258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45959.492043634258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45959.492043634258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45959.492043634258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45959.492043634258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45959.492043634258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45959.492043634258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45959.492043634258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45959.492043634258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45959.492043634258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45959.492043634258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45959.492043634258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45959.492043634258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45959.492043634258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45959.492043634258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45959.492043634258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45959.492043634258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45959.492043634258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45959.492043634258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45959.492043634258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45959.492043634258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45959.492043634258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45959.492043634258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45959.492043634258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45959.492043634258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45959.492043634258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45959.492043634258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45959.492043634258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45959.492043634258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45959.492043634258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45959.492043634258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45959.492043634258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45959.492043634258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45959.492043634258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45959.492043634258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45959.492043634258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45959.492043634258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45959.492043634258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45959.492043634258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45959.492043634258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45959.492043634258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45959.492043634258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45959.492043634258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45959.492043634258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45959.492043634258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45959.492043634258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45959.492043634258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45959.492043634258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45959.492043634258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45959.492043634258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45959.492043634258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45959.492043634258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45959.492043634258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45959.492043634258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45959.492043634258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45959.492043634258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45959.492043634258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45959.492043634258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45959.492043634258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45959.492043634258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45959.492043634258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45959.492043634258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45959.492043634258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45959.492043634258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45959.492043634258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45959.492043634258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45959.492043634258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45959.492043634258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45959.492043634258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45959.492043634258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45959.492043634258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45959.492043634258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45959.492043634258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45959.492043634258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45959.492043634258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45959.492043634258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45959.492043634258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45959.492043634258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45959.492043634258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45959.492043634258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45959.492043634258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45959.492043634258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45959.492043634258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45959.492043634258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45959.492043634258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45959.492043634258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45959.492043634258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45959.492043634258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45959.492043634258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45959.492043634258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45959.492043634258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45959.492043634258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45959.492043634258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45959.492043634258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45959.492043634258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45959.492043634258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45959.492043634258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45959.492043634258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45959.492043634258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45959.492043634258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45959.492043634258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45959.492043634258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45959.492043634258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45959.492043634258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45959.492043634258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45959.492043634258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45959.492043634258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45959.492043634258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45959.492043634258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45959.492043634258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45959.492043634258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45959.492043634258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45959.492043634258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45959.492043634258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45959.492043634258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45959.492043634258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45959.492043634258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45959.492043634258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45959.492043634258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45959.492043634258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45959.492043634258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45959.492043634258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45959.492043634258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45959.492043634258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45959.492043634258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45959.492043634258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45959.492043634258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45959.492043634258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45959.492043634258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45959.492043634258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45959.492043634258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45959.492043634258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45959.492043634258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45959.492043634258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45959.492043634258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45959.492043634258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45959.492043634258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45959.492043634258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45959.492043634258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45959.492043634258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45959.492043634258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45959.492043634258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45959.492043634258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45959.492043634258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45959.492043634258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45959.492043634258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45959.492043634258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45959.492043634258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45959.492043634258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45959.492043634258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45959.492043634258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45959.492043634258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45959.492043634258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45959.492043634258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45959.492043634258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45959.492043634258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45959.492043634258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45959.492043634258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45959.492043634258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45959.492043634258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45959.492043634258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45959.492043634258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45959.492043634258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45959.492043634258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45959.492043634258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45959.492043634258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45959.492043634258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45959.492043634258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45959.492043634258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45959.492043634258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45959.492043634258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45959.492043634258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45959.492043634258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45959.492043634258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45959.492043634258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45959.492043634258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45959.492043634258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45959.492043634258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45959.492043634258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45959.492043634258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45959.492043634258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45959.492043634258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45959.492043634258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45959.492043634258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45959.492043634258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45959.492043634258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45959.492043634258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45959.492043634258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45959.492043634258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45959.492043634258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45959.492043634258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45959.492043634258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45959.492043634258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45959.492043634258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45959.492043634258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45959.492043634258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45959.492043634258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45959.492043634258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45959.492043634258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45959.492043634258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45959.492043634258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45959.492043634258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45959.492043634258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45959.492043634258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45959.492043634258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45959.492043634258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45959.492043634258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45959.492043634258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45959.492043634258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45959.492043634258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45959.492043634258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45959.492043634258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45959.492043634258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45959.492043634258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45959.492043634258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45959.492043634258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45959.492043634258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45959.492043634258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45959.492043634258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45959.492043634258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45959.492043634258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45959.492043634258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45959.492043634258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45959.492043634258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45959.492043634258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45959.492043634258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45959.492043634258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45959.492043634258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45959.492043634258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45959.492043634258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45959.492043634258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45959.492043634258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45959.492043634258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45959.492043634258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45959.492043634258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45959.492043634258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45959.492043634258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45959.492043634258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45959.492043634258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45959.492043634258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45959.492043634258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45959.492043634258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45959.492043634258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45959.492043634258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45959.492043634258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45959.492043634258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45959.492043634258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45959.492043634258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45959.492043634258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45959.492043634258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45959.492043634258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45959.492043634258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45959.492043634258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45959.492043634258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45959.492043634258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45959.492043634258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45959.492043634258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45959.492043634258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45959.492043634258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45959.492043634258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45959.492043634258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45959.492043634258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45959.492043634258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45959.492043634258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45959.492043634258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45959.492043634258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45959.492043634258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45959.492043634258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45959.492043634258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45959.492043634258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45959.492043634258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45959.492043634258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45959.492043634258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45959.492043634258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45959.492043634258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45959.492043634258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45959.492043634258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45959.492043634258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45959.492043634258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45959.492043634258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45959.492043634258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45959.492043634258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39120</v>
      </c>
      <c r="B2" s="94" t="str">
        <f>IFERROR(VLOOKUP(D2,DB!A:K,11,0),"")</f>
        <v>R4</v>
      </c>
      <c r="C2" s="97">
        <v>1</v>
      </c>
      <c r="D2" s="94" t="s">
        <v>35092</v>
      </c>
      <c r="E2" s="98" t="s">
        <v>39021</v>
      </c>
      <c r="F2" s="99">
        <v>45703.480717592596</v>
      </c>
      <c r="G2" s="100">
        <f ca="1">IFERROR(NOW()-F2,"")</f>
        <v>256.01132581018464</v>
      </c>
      <c r="H2" s="99">
        <v>45703.474768518521</v>
      </c>
      <c r="I2" s="99" t="str">
        <f>IFERROR(VLOOKUP(D2,DB!A:F,6,0),"")</f>
        <v>SCECO</v>
      </c>
      <c r="J2" s="99" t="str">
        <f>IFERROR(VLOOKUP(D2,DB!A:G,7,0),"")</f>
        <v>Dead</v>
      </c>
      <c r="K2" s="101" t="s">
        <v>39121</v>
      </c>
      <c r="L2" s="94" t="str">
        <f>IFERROR(VLOOKUP(D2,DB!A:I,9,0),"")</f>
        <v>Latis</v>
      </c>
    </row>
    <row r="3" spans="1:16" ht="15" customHeight="1">
      <c r="A3" s="119" t="s">
        <v>39122</v>
      </c>
      <c r="B3" s="119" t="str">
        <f>IFERROR(VLOOKUP(D3,DB!A:K,11,0),"")</f>
        <v>R4</v>
      </c>
      <c r="C3" s="120">
        <v>1</v>
      </c>
      <c r="D3" s="94" t="s">
        <v>28974</v>
      </c>
      <c r="E3" s="98" t="s">
        <v>39021</v>
      </c>
      <c r="F3" s="123"/>
      <c r="G3" s="124">
        <f ca="1">IFERROR(NOW()-F3,"")</f>
        <v>45959.492043402781</v>
      </c>
      <c r="H3" s="123">
        <v>45959.359988425924</v>
      </c>
      <c r="I3" s="119" t="str">
        <f>IFERROR(VLOOKUP(D3,DB!A:F,6,0),"")</f>
        <v>SCECO</v>
      </c>
      <c r="J3" s="119" t="str">
        <f>IFERROR(VLOOKUP(D3,DB!A:G,7,0),"")</f>
        <v>Weak</v>
      </c>
      <c r="K3" s="125" t="s">
        <v>39123</v>
      </c>
      <c r="L3" s="121" t="str">
        <f>IFERROR(VLOOKUP(D3,DB!A:I,9,0),"")</f>
        <v>Latis</v>
      </c>
    </row>
    <row r="4" spans="1:16" ht="15" customHeight="1">
      <c r="A4" s="119" t="s">
        <v>39124</v>
      </c>
      <c r="B4" s="119" t="str">
        <f>IFERROR(VLOOKUP(D4,DB!A:K,11,0),"")</f>
        <v>R4</v>
      </c>
      <c r="C4" s="120">
        <v>3</v>
      </c>
      <c r="D4" s="94" t="s">
        <v>35038</v>
      </c>
      <c r="E4" s="98" t="s">
        <v>39021</v>
      </c>
      <c r="F4" s="123">
        <v>45959.466134259259</v>
      </c>
      <c r="G4" s="124">
        <f ca="1">IFERROR(NOW()-F4,"")</f>
        <v>2.5909143521857914E-2</v>
      </c>
      <c r="H4" s="123">
        <v>45959.408807870372</v>
      </c>
      <c r="I4" s="119" t="str">
        <f>IFERROR(VLOOKUP(D4,DB!A:F,6,0),"")</f>
        <v>SCECO</v>
      </c>
      <c r="J4" s="119" t="str">
        <f>IFERROR(VLOOKUP(D4,DB!A:G,7,0),"")</f>
        <v>Vandalized</v>
      </c>
      <c r="K4" s="125" t="s">
        <v>39125</v>
      </c>
      <c r="L4" s="121" t="str">
        <f>IFERROR(VLOOKUP(D4,DB!A:I,9,0),"")</f>
        <v>Latis</v>
      </c>
    </row>
    <row r="5" spans="1:16" ht="15" customHeight="1">
      <c r="A5" s="119" t="s">
        <v>39122</v>
      </c>
      <c r="B5" s="119" t="str">
        <f>IFERROR(VLOOKUP(D5,DB!A:K,11,0),"")</f>
        <v>R4</v>
      </c>
      <c r="C5" s="120">
        <v>1</v>
      </c>
      <c r="D5" s="94" t="s">
        <v>34938</v>
      </c>
      <c r="E5" s="98" t="s">
        <v>39021</v>
      </c>
      <c r="F5" s="123"/>
      <c r="G5" s="124">
        <f ca="1">IFERROR(NOW()-F5,"")</f>
        <v>45959.492043402781</v>
      </c>
      <c r="H5" s="123">
        <v>45959.408807870372</v>
      </c>
      <c r="I5" s="119" t="str">
        <f>IFERROR(VLOOKUP(D5,DB!A:F,6,0),"")</f>
        <v>SCECO</v>
      </c>
      <c r="J5" s="119" t="str">
        <f>IFERROR(VLOOKUP(D5,DB!A:G,7,0),"")</f>
        <v>Vandalized</v>
      </c>
      <c r="K5" s="125" t="s">
        <v>39126</v>
      </c>
      <c r="L5" s="121" t="str">
        <f>IFERROR(VLOOKUP(D5,DB!A:I,9,0),"")</f>
        <v>Latis</v>
      </c>
    </row>
    <row r="6" spans="1:16" ht="15" customHeight="1">
      <c r="A6" s="119" t="s">
        <v>39127</v>
      </c>
      <c r="B6" s="119" t="str">
        <f>IFERROR(VLOOKUP(D6,DB!A:K,11,0),"")</f>
        <v>R4</v>
      </c>
      <c r="C6" s="120">
        <v>1</v>
      </c>
      <c r="D6" s="94" t="s">
        <v>35139</v>
      </c>
      <c r="E6" s="98" t="s">
        <v>39021</v>
      </c>
      <c r="F6" s="123">
        <v>45959.433553240742</v>
      </c>
      <c r="G6" s="124">
        <f ca="1">IFERROR(NOW()-F6,"")</f>
        <v>5.8490162038651761E-2</v>
      </c>
      <c r="H6" s="123">
        <v>45959.428020833337</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94"/>
      <c r="E7" s="98"/>
      <c r="F7" s="123"/>
      <c r="G7" s="124">
        <f ca="1">IFERROR(NOW()-F7,"")</f>
        <v>45959.492043402781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45959.492043402781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45959.492043402781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45959.492043402781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45959.492043402781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45959.492043402781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45959.492043402781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45959.492043402781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45959.492043402781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45959.492043402781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45959.492043402781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45959.492043402781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45959.492043402781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45959.492043402781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45959.492043402781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45959.492043402781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45959.492043402781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45959.492043402781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45959.492043402781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45959.492043402781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45959.492043402781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45959.492043402781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45959.492043402781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45959.492043402781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45959.492043402781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45959.492043402781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45959.492043402781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45959.492043402781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45959.492043402781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45959.492043402781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45959.492043402781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45959.492043402781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45959.492043402781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45959.492043402781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45959.492043402781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45959.492043402781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45959.492043402781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45959.492043402781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45959.492043402781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45959.492043402781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45959.492043402781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45959.492043402781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45959.492043402781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45959.492043402781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45959.492043402781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45959.492043402781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45959.492043402781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45959.492043402781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45959.492043402781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45959.492043402781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45959.492043402781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45959.492043402781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45959.492043402781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45959.492043402781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45959.492043402781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45959.492043402781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45959.492043402781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45959.492043402781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45959.492043402781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45959.492043402781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45959.492043402781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45959.492043402781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45959.492043402781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45959.492043402781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45959.492043402781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45959.492043402781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45959.492043402781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45959.492043402781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45959.492043402781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45959.492043402781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45959.492043402781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45959.492043402781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45959.492043402781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45959.492043402781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45959.492043402781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45959.492043402781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45959.492043402781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45959.492043402781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45959.492043402781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45959.492043402781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45959.492043402781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45959.492043402781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45959.492043402781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45959.492043402781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45959.492043402781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45959.492043402781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45959.492043402781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45959.492043402781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45959.492043402781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45959.492043402781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45959.492043402781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45959.492043402781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45959.492043402781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45959.492043402781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45959.492043402781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45959.492043402781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45959.492043402781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45959.492043402781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45959.492043402781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45959.492043402781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45959.492043402781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45959.492043402781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45959.492043402781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45959.492043402781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45959.492043402781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45959.492043402781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45959.492043402781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45959.492043402781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45959.492043402781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45959.492043402781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45959.492043402781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45959.492043402781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45959.492043402781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45959.492043402781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45959.492043402781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45959.492043402781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45959.492043402781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45959.492043402781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45959.492043402781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45959.492043402781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45959.492043402781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45959.492043402781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45959.492043402781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45959.492043402781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45959.492043402781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45959.492043402781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45959.492043402781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45959.492043402781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45959.492043402781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45959.492043402781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45959.492043402781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45959.492043402781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45959.492043402781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45959.492043402781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45959.492043402781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45959.492043402781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45959.492043402781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45959.492043402781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45959.492043402781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45959.492043402781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45959.492043402781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45959.492043402781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45959.492043402781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45959.492043402781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45959.492043402781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45959.492043402781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45959.492043402781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45959.492043402781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45959.492043402781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45959.492043402781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45959.492043402781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45959.492043402781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45959.492043402781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45959.492043402781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45959.492043402781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45959.492043402781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45959.492043402781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45959.492043402781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45959.492043402781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45959.492043402781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45959.492043402781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45959.492043402781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45959.492043402781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45959.492043402781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45959.492043402781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45959.492043402781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45959.492043402781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45959.492043402781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45959.492043402781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45959.492043402781</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45959.492043402781</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67.659983217592526</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39104</v>
      </c>
      <c r="F3" s="38">
        <v>45926.188877314817</v>
      </c>
      <c r="G3" s="144">
        <f t="shared" ref="G3" ca="1" si="0">IFERROR(NOW()-F3,"")</f>
        <v>33.3031660879642</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39104</v>
      </c>
      <c r="F4" s="153">
        <v>45948.661111111112</v>
      </c>
      <c r="G4" s="154">
        <f ca="1">IFERROR(NOW()-F4,"")</f>
        <v>10.830932291668432</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c r="E5" s="152"/>
      <c r="F5" s="153"/>
      <c r="G5" s="154">
        <f ca="1">IFERROR(NOW()-F5,"")</f>
        <v>45959.492043402781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45959.492043402781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45959.492043402781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45959.492043402781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45959.492043402781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45959.492043402781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45959.492043402781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45959.492043402781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45959.492043402781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45959.492043402781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45959.492043402781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45959.492043402781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45959.492043402781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45959.492043402781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45959.492043402781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45959.492043402781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45959.492043402781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45959.492043402781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45959.492043402781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45959.492043402781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45959.492043402781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45959.492043402781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45959.492043402781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45959.492043402781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45959.492043402781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45959.492043402781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45959.492043402781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45959.492043402781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45959.492043402781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45959.492043402781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45959.492043402781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45959.492043402781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45959.492043402781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45959.492043402781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45959.492043402781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45959.492043402781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45959.492043402781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45959.492043402781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45959.492043402781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45959.492043402781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45959.492043402781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45959.492043402781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45959.492043402781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45959.492043402781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45959.492043402781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45959.492043402781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45959.492043402781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45959.492043402781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45959.492043402781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45959.492043402781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45959.492043402781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45959.492043402781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45959.492043402781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45959.492043402781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45959.492043402781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45959.492043402781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45959.492043402781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45959.492043402781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45959.492043402781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45959.492043402781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45959.492043402781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45959.492043402781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45959.492043402781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45959.492043402781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45959.492043402781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45959.492043402781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45959.492043402781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45959.492043402781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45959.492043402781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45959.492043402781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45959.492043402781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45959.492043402781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45959.492043402781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45959.492043402781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45959.492043402781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45959.492043402781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45959.492043402781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45959.492043402781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45959.492043402781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45959.492043402781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45959.492043402781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45959.492043402781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45959.492043402781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45959.492043402781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45959.492043402781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45959.492043402781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45959.492043402781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45959.492043402781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45959.492043402781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45959.492043402781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45959.492043402781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45959.492043402781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45959.492043402781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45959.492043402781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45959.492043402781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45959.492043402781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45959.492043402781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45959.492043402781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45959.492043402781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45959.492043402781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45959.492043402781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45959.492043402781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45959.492043402781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45959.492043402781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45959.492043402781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45959.492043402781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45959.492043402781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45959.492043402781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45959.492043402781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45959.492043402781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45959.492043402781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45959.492043402781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45959.492043402781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45959.492043402781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45959.492043402781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45959.492043402781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45959.492043402781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45959.492043402781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45959.492043402781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45959.492043402781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45959.492043402781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45959.492043402781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45959.492043402781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45959.492043402781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45959.492043402781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45959.492043402781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45959.492043402781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45959.492043402781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45959.492043402781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45959.492043402781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45959.492043402781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45959.492043402781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45959.492043402781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45959.492043402781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45959.492043402781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45959.492043402781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45959.492043402781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45959.492043402781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45959.492043402781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45959.492043402781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45959.492043402781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45959.492043402781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45959.492043402781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45959.492043402781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45959.492043402781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45959.492043402781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45959.492043402781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45959.492043402781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45959.492043402781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45959.492043402781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45959.492043402781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45959.492043402781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45959.492043402781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45959.492043402781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45959.492043402781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45959.492043402781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45959.492043402781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45959.492043402781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45959.492043402781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45959.492043402781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45959.492043402781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45959.492043402781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45959.492043402781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45959.492043402781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45959.492043402781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45959.492043402781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45959.492043402781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45959.492043402781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45959.492043402781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45959.492043402781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45959.492043402781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45959.492043402781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45959.492043402781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45959.492043402781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45959.492043402781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45959.492043402781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45959.492043402781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45959.492043402781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45959.492043402781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45959.492043402781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45959.492043402781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45959.492043402781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45959.492043402781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45959.492043402781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45959.492043402781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45959.492043402781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45959.492043402781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45959.492043402781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45959.492043402781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45959.492043402781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45959.492043402781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45959.492043402781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45959.492043402781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45959.492043402781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45959.492043402781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45959.492043402781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45959.492043402781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45959.492043402781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45959.492043402781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45959.492043402781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45959.492043402781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45959.492043402781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45959.492043402781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45959.492043402781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45959.492043402781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45959.492043402781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45959.492043402781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45959.492043402781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45959.492043402781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45959.492043402781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45959.492043402781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45959.492043402781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45959.492043402781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45959.492043402781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45959.492043402781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45959.492043402781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45959.492043402781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45959.492043402781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45959.492043402781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45959.492043402781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45959.492043402781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45959.492043402781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45959.492043402781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45959.492043402781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45959.492043402781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45959.492043402781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45959.492043402781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45959.492043402781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45959.492043402781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45959.492043402781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45959.492043402781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45959.492043402781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45959.492043402781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45959.492043402781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45959.492043402781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45959.492043402781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45959.492043402781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45959.492043402781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45959.492043402781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45959.492043402781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45959.492043402781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45959.492043402781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45959.492043402781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45959.492043402781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45959.492043402781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45959.492043402781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45959.492043402781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45959.492043402781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45959.492043402781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45959.492043402781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45959.492043402781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45959.492043402781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45959.492043402781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45959.492043402781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45959.492043402781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45959.492043402781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45959.492043402781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45959.492043402781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45959.492043402781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45959.492043402781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45959.492043402781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45959.492043402781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45959.492043402781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45959.492043402781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45959.492043402781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45959.492043402781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45959.492043402781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45959.492043402781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45959.492043402781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45959.492043402781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45959.492043402781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45959.492043402781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45959.492043402781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45959.492043402781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45959.492043402781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45959.492043402781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45959.492043402781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45959.492043402781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45959.492043402781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45959.492043402781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45959.492043402781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45959.492043402781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45959.492043402781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45959.492043402781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45959.492043402781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45959.492043402781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45959.492043402781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45959.492043402781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45959.492043402781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45959.492043402781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45959.492043402781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45959.492043402781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45959.492043402781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45959.492043402781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45959.492043402781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45959.492043402781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45959.492043402781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45959.492043402781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45959.492043402781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45959.492043402781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45959.492043402781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45959.492043402781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45959.492043402781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45959.492043402781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45959.492043402781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45959.492043402781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45959.492043402781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45959.492043402781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45959.492043402781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45959.492043402781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45959.492043402781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45959.492043402781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45959.492043402781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45959.492043402781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45959.492043402781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45959.492043402781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45959.492043402781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45959.492043402781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45959.492043402781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45959.492043402781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45959.492043402781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45959.492043402781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45959.492043402781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45959.492043402781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45959.492043402781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45959.492043402781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45959.492043402781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45959.492043402781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45959.492043402781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45959.492043402781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45959.492043402781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45959.492043402781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45959.492043402781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45959.492043402781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45959.492043402781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45959.492043402781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45959.492043402781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45959.492043402781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45959.492043402781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45959.492043402781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45959.492043402781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45959.492043402781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45959.492043402781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45959.492043402781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45959.492043402781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45959.492043402781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45959.492043402781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45959.492043402781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45959.492043402781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45959.492043402781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45959.492043402781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45959.492043402781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45959.492043402781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45959.492043402781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45959.492043402781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45959.492043402781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45959.492043402781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45959.492043402781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45959.492043402781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45959.492043402781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45959.492043402781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45959.492043402781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45959.492043402781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45959.492043402781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45959.492043402781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45959.492043402781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45959.492043402781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45959.492043402781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45959.492043402781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45959.492043402781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45959.492043402781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45959.492043402781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45959.492043402781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45959.492043402781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45959.492043402781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45959.492043402781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45959.492043402781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45959.492043402781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45959.492043402781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45959.492043402781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45959.492043402781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45959.492043402781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45959.492043402781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45959.492043402781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45959.492043402781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45959.492043402781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45959.492043402781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45959.492043402781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45959.492043402781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45959.492043402781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45959.492043402781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45959.492043402781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45959.492043402781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45959.492043402781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45959.492043402781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45959.492043402781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45959.492043402781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45959.492043402781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45959.492043402781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45959.492043402781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45959.492043402781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45959.492043402781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45959.492043402781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45959.492043402781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45959.492043402781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45959.492043402781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45959.492043402781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45959.492043402781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45959.492043402781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45959.492043402781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45959.492043402781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45959.492043402781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45959.492043402781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45959.492043402781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45959.492043402781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45959.492043402781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45959.492043402781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45959.492043402781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45959.492043402781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45959.492043402781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45959.492043402781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45959.492043402781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45959.492043402781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45959.492043402781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45959.492043402781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45959.492043402781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45959.492043402781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45959.492043402781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45959.492043402781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45959.492043402781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45959.492043402781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45959.492043402781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45959.492043402781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45959.492043402781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45959.492043402781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45959.492043402781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45959.492043402781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45959.492043402781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45959.492043402781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45959.492043402781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45959.492043402781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45959.492043402781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45959.492043402781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45959.492043402781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45959.492043402781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45959.492043402781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45959.492043402781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45959.492043402781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45959.492043402781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45959.492043402781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45959.492043402781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45959.492043402781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45959.492043402781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45959.492043402781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45959.492043402781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45959.492043402781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45959.492043402781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45959.492043402781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45959.492043402781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45959.492043402781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45959.492043402781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45959.492043402781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45959.492043402781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45959.492043402781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45959.492043402781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45959.492043402781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45959.492043402781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45959.492043402781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45959.492043402781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45959.492043402781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45959.492043402781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45959.492043402781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45959.492043402781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45959.492043402781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45959.492043402781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45959.492043402781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45959.492043402781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45959.492043402781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45959.492043402781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45959.492043402781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45959.492043402781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45959.492043402781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45959.492043402781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45959.492043402781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45959.492043402781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45959.492043402781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45959.492043402781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45959.492043402781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45959.492043402781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45959.492043402781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45959.492043402781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45959.492043402781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45959.492043402781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45959.492043402781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45959.492043402781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45959.492043402781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45959.492043402781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45959.492043402781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45959.492043402781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45959.492043402781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45959.492043402781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45959.492043402781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45959.492043402781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45959.492043402781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45959.492043402781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45959.492043402781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45959.492043402781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45959.492043402781</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2025-10-29T08:50:33Z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