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11" documentId="13_ncr:1_{F6CB121F-512D-4AA6-A0C1-0FB36C537598}" xr6:coauthVersionLast="47" xr6:coauthVersionMax="47" xr10:uidLastSave="{C57923C1-E5B5-431A-955D-9D490856174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B3" i="4"/>
  <c r="B4" i="4"/>
  <c r="B5" i="4"/>
  <c r="B6" i="4"/>
  <c r="B7" i="4"/>
  <c r="B8" i="4"/>
  <c r="B9" i="4"/>
  <c r="B10" i="4"/>
  <c r="B11" i="4"/>
  <c r="B2" i="6"/>
  <c r="B3" i="6"/>
  <c r="G2" i="6"/>
  <c r="G3" i="6"/>
  <c r="I2" i="6"/>
  <c r="I3" i="6"/>
  <c r="J2" i="6"/>
  <c r="J3" i="6"/>
  <c r="L2" i="6"/>
  <c r="L3"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<sst xmlns="http://schemas.openxmlformats.org/spreadsheetml/2006/main" count="180278" uniqueCount="39122">
  <si>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</si>
  <si>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</si>
  <si>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</si>
  <si>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</si>
  <si>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</si>
  <si>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</si>
  <si>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</si>
  <si>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</si>
  <si>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</si>
  <si>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</si>
  <si>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</si>
  <si>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</si>
  <si>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</si>
  <si>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</si>
  <si>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</si>
  <si>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</si>
  <si>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</si>
  <si>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</si>
  <si>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</si>
  <si>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</si>
  <si>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</si>
  <si>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</si>
  <si>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</si>
  <si>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</si>
  <si>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</si>
  <si>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</si>
  <si>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</si>
  <si>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</si>
  <si>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</si>
  <si>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</si>
  <si>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</si>
  <si>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</si>
  <si>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</si>
  <si>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</si>
  <si>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</si>
  <si>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</si>
  <si>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</si>
  <si>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</si>
  <si>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</si>
  <si>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</si>
  <si>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</si>
  <si>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</si>
  <si>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</si>
  <si>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</si>
  <si>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</si>
  <si>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</si>
  <si>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</si>
  <si>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</si>
  <si>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</si>
  <si>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</si>
  <si>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</si>
  <si>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</si>
  <si>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</si>
  <si>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</si>
  <si>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</si>
  <si>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</si>
  <si>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</si>
  <si>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</si>
  <si>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</si>
  <si>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</si>
  <si>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</si>
  <si>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</si>
  <si>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</si>
  <si>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</si>
  <si>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</si>
  <si>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</si>
  <si>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</si>
  <si>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</si>
  <si>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</si>
  <si>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</si>
  <si>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</si>
  <si>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</si>
  <si>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</si>
  <si>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</si>
  <si>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</si>
  <si>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</si>
  <si>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</si>
  <si>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</si>
  <si>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</si>
  <si>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</si>
  <si>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</si>
  <si>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</si>
  <si>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</si>
  <si>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</si>
  <si>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</si>
  <si>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</si>
  <si>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</si>
  <si>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</si>
  <si>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</si>
  <si>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</si>
  <si>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</si>
  <si>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</si>
  <si>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</si>
  <si>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</si>
  <si>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</si>
  <si>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</si>
  <si>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</si>
  <si>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</si>
  <si>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</si>
  <si>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</si>
  <si>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</si>
  <si>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</si>
  <si>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</si>
  <si>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</si>
  <si>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</si>
  <si>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</si>
  <si>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</si>
  <si>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</si>
  <si>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</si>
  <si>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</si>
  <si>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</si>
  <si>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</si>
  <si>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</si>
  <si>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</si>
  <si>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</si>
  <si>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</si>
  <si>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</si>
  <si>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</si>
  <si>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</si>
  <si>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</si>
  <si>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</si>
  <si>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</si>
  <si>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</si>
  <si>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</si>
  <si>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</si>
  <si>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</si>
  <si>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</si>
  <si>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</si>
  <si>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</si>
  <si>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</si>
  <si>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</si>
  <si>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</si>
  <si>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</si>
  <si>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</si>
  <si>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</si>
  <si>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</si>
  <si>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</si>
  <si>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</si>
  <si>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</si>
  <si>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</si>
  <si>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</si>
  <si>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</si>
  <si>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</si>
  <si>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</si>
  <si>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</si>
  <si>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</si>
  <si>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</si>
  <si>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</si>
  <si>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</si>
  <si>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</si>
  <si>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</si>
  <si>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</si>
  <si>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</si>
  <si>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</si>
  <si>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</si>
  <si>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</si>
  <si>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</si>
  <si>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</si>
  <si>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</si>
  <si>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</si>
  <si>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</si>
  <si>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</si>
  <si>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</si>
  <si>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</si>
  <si>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</si>
  <si>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</si>
  <si>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</si>
  <si>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</si>
  <si>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</si>
  <si>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</si>
  <si>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</si>
  <si>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</si>
  <si>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</si>
  <si>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</si>
  <si>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</si>
  <si>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</si>
  <si>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</si>
  <si>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</si>
  <si>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</si>
  <si>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</si>
  <si>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</si>
  <si>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</si>
  <si>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</si>
  <si>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</si>
  <si>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</si>
  <si>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</si>
  <si>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</si>
  <si>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</si>
  <si>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</si>
  <si>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</si>
  <si>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</si>
  <si>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</si>
  <si>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</si>
  <si>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</si>
  <si>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</si>
  <si>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</si>
  <si>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</si>
  <si>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</si>
  <si>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</si>
  <si>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</si>
  <si>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</si>
  <si>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</si>
  <si>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</si>
  <si>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</si>
  <si>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</si>
  <si>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</si>
  <si>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</si>
  <si>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</si>
  <si>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</si>
  <si>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</si>
  <si>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</si>
  <si>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</si>
  <si>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</si>
  <si>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</si>
  <si>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</si>
  <si>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</si>
  <si>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</si>
  <si>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</si>
  <si>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</si>
  <si>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</si>
  <si>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</si>
  <si>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</si>
  <si>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</si>
  <si>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</si>
  <si>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</si>
  <si>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</si>
  <si>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</si>
  <si>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</si>
  <si>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</si>
  <si>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</si>
  <si>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</si>
  <si>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</si>
  <si>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</si>
  <si>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</si>
  <si>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</si>
  <si>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</si>
  <si>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</si>
  <si>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</si>
  <si>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</si>
  <si>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</si>
  <si>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</si>
  <si>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</si>
  <si>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</si>
  <si>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</si>
  <si>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</si>
  <si>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</si>
  <si>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</si>
  <si>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</si>
  <si>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</si>
  <si>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</si>
  <si>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</si>
  <si>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</si>
  <si>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</si>
  <si>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</si>
  <si>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</si>
  <si>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</si>
  <si>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</si>
  <si>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</si>
  <si>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</si>
  <si>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</si>
  <si>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</si>
  <si>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</si>
  <si>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</si>
  <si>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</si>
  <si>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</si>
  <si>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</si>
  <si>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</si>
  <si>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</si>
  <si>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</si>
  <si>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</si>
  <si>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</si>
  <si>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</si>
  <si>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</si>
  <si>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</si>
  <si>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</si>
  <si>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</si>
  <si>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</si>
  <si>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</si>
  <si>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</si>
  <si>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</si>
  <si>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</si>
  <si>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</si>
  <si>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</si>
  <si>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</si>
  <si>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</si>
  <si>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</si>
  <si>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</si>
  <si>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</si>
  <si>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</si>
  <si>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</si>
  <si>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</si>
  <si>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</si>
  <si>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</si>
  <si>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</si>
  <si>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</si>
  <si>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</si>
  <si>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</si>
  <si>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</si>
  <si>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</si>
  <si>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</si>
  <si>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</si>
  <si>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</si>
  <si>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</si>
  <si>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</si>
  <si>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</si>
  <si>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</si>
  <si>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</si>
  <si>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</si>
  <si>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</si>
  <si>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</si>
  <si>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</si>
  <si>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</si>
  <si>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</si>
  <si>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</si>
  <si>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</si>
  <si>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</si>
  <si>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</si>
  <si>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</si>
  <si>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</si>
  <si>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</si>
  <si>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</si>
  <si>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</si>
  <si>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</si>
  <si>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</si>
  <si>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</si>
  <si>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</si>
  <si>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</si>
  <si>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</si>
  <si>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</si>
  <si>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</si>
  <si>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</si>
  <si>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</si>
  <si>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</si>
  <si>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</si>
  <si>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</si>
  <si>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</si>
  <si>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</si>
  <si>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</si>
  <si>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</si>
  <si>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</si>
  <si>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</si>
  <si>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</si>
  <si>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</si>
  <si>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</si>
  <si>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</si>
  <si>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</si>
  <si>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</si>
  <si>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</si>
  <si>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</si>
  <si>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</si>
  <si>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</si>
  <si>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</si>
  <si>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</si>
  <si>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</si>
  <si>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</si>
  <si>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</si>
  <si>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</si>
  <si>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</si>
  <si>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</si>
  <si>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</si>
  <si>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</si>
  <si>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</si>
  <si>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</si>
  <si>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</si>
  <si>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</si>
  <si>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</si>
  <si>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</si>
  <si>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</si>
  <si>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</si>
  <si>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</si>
  <si>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</si>
  <si>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</si>
  <si>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</si>
  <si>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</si>
  <si>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</si>
  <si>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</si>
  <si>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</si>
  <si>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</si>
  <si>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</si>
  <si>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</si>
  <si>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</si>
  <si>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</si>
  <si>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</si>
  <si>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</si>
  <si>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</si>
  <si>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</si>
  <si>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</si>
  <si>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</si>
  <si>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</si>
  <si>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</si>
  <si>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</si>
  <si>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</si>
  <si>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</si>
  <si>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</si>
  <si>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</si>
  <si>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</si>
  <si>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</si>
  <si>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</si>
  <si>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</si>
  <si>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</si>
  <si>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</si>
  <si>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</si>
  <si>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</si>
  <si>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</si>
  <si>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</si>
  <si>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</si>
  <si>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</si>
  <si>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</si>
  <si>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</si>
  <si>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</si>
  <si>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</si>
  <si>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</si>
  <si>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</si>
  <si>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</si>
  <si>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</si>
  <si>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</si>
  <si>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</si>
  <si>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</si>
  <si>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</si>
  <si>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</si>
  <si>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</si>
  <si>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</si>
  <si>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</si>
  <si>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</si>
  <si>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</si>
  <si>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</si>
  <si>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</si>
  <si>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</si>
  <si>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</si>
  <si>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</si>
  <si>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</si>
  <si>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</si>
  <si>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</si>
  <si>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</si>
  <si>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</si>
  <si>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</si>
  <si>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</si>
  <si>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</si>
  <si>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</si>
  <si>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</si>
  <si>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</si>
  <si>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</si>
  <si>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</si>
  <si>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</si>
  <si>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</si>
  <si>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</si>
  <si>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</si>
  <si>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</si>
  <si>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</si>
  <si>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</si>
  <si>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</si>
  <si>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</si>
  <si>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</si>
  <si>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</si>
  <si>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</si>
  <si>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</si>
  <si>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</si>
  <si>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</si>
  <si>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</si>
  <si>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</si>
  <si>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</si>
  <si>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</si>
  <si>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</si>
  <si>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</si>
  <si>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</si>
  <si>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</si>
  <si>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</si>
  <si>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</si>
  <si>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</si>
  <si>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</si>
  <si>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</si>
  <si>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</si>
  <si>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</si>
  <si>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</si>
  <si>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</si>
  <si>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</si>
  <si>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</si>
  <si>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</si>
  <si>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</si>
  <si>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</si>
  <si>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</si>
  <si>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</si>
  <si>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</si>
  <si>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</si>
  <si>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</si>
  <si>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</si>
  <si>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</si>
  <si>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</si>
  <si>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</si>
  <si>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</si>
  <si>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</si>
  <si>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</si>
  <si>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</si>
  <si>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</si>
  <si>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</si>
  <si>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</si>
  <si>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</si>
  <si>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</si>
  <si>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</si>
  <si>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</si>
  <si>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</si>
  <si>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</si>
  <si>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</si>
  <si>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</si>
  <si>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</si>
  <si>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</si>
  <si>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</si>
  <si>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</si>
  <si>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</si>
  <si>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</si>
  <si>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</si>
  <si>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</si>
  <si>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</si>
  <si>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</si>
  <si>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</si>
  <si>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</si>
  <si>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</si>
  <si>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</si>
  <si>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</si>
  <si>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</si>
  <si>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</si>
  <si>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</si>
  <si>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</si>
  <si>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</si>
  <si>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</si>
  <si>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</si>
  <si>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</si>
  <si>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</si>
  <si>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</si>
  <si>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</si>
  <si>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</si>
  <si>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</si>
  <si>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</si>
  <si>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</si>
  <si>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</si>
  <si>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</si>
  <si>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</si>
  <si>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</si>
  <si>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</si>
  <si>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</si>
  <si>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</si>
  <si>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</si>
  <si>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</si>
  <si>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</si>
  <si>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</si>
  <si>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</si>
  <si>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</si>
  <si>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</si>
  <si>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</si>
  <si>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</si>
  <si>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</si>
  <si>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</si>
  <si>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</si>
  <si>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</si>
  <si>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</si>
  <si>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</si>
  <si>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</si>
  <si>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</si>
  <si>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</si>
  <si>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</si>
  <si>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</si>
  <si>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</si>
  <si>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</si>
  <si>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</si>
  <si>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</si>
  <si>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</si>
  <si>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</si>
  <si>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</si>
  <si>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</si>
  <si>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</si>
  <si>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</si>
  <si>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</si>
  <si>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</si>
  <si>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</si>
  <si>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</si>
  <si>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</si>
  <si>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</si>
  <si>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</si>
  <si>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</si>
  <si>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</si>
  <si>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</si>
  <si>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</si>
  <si>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</si>
  <si>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</si>
  <si>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</si>
  <si>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</si>
  <si>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</si>
  <si>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</si>
  <si>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</si>
  <si>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</si>
  <si>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</si>
  <si>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</si>
  <si>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</si>
  <si>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</si>
  <si>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</si>
  <si>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</si>
  <si>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</si>
  <si>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</si>
  <si>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</si>
  <si>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</si>
  <si>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</si>
  <si>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</si>
  <si>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</si>
  <si>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</si>
  <si>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</si>
  <si>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</si>
  <si>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</si>
  <si>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</si>
  <si>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</si>
  <si>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</si>
  <si>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</si>
  <si>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</si>
  <si>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</si>
  <si>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</si>
  <si>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</si>
  <si>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</si>
  <si>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</si>
  <si>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</si>
  <si>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</si>
  <si>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</si>
  <si>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</si>
  <si>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</si>
  <si>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</si>
  <si>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</si>
  <si>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</si>
  <si>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</si>
  <si>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</si>
  <si>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</si>
  <si>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</si>
  <si>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</si>
  <si>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</si>
  <si>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</si>
  <si>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</si>
  <si>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</si>
  <si>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</si>
  <si>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</si>
  <si>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</si>
  <si>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</si>
  <si>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</si>
  <si>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</si>
  <si>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</si>
  <si>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</si>
  <si>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</si>
  <si>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</si>
  <si>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</si>
  <si>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</si>
  <si>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</si>
  <si>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</si>
  <si>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</si>
  <si>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</si>
  <si>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</si>
  <si>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</si>
  <si>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</si>
  <si>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</si>
  <si>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</si>
  <si>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</si>
  <si>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</si>
  <si>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</si>
  <si>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</si>
  <si>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</si>
  <si>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</si>
  <si>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</si>
  <si>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</si>
  <si>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</si>
  <si>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</si>
  <si>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</si>
  <si>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</si>
  <si>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</si>
  <si>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</si>
  <si>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</si>
  <si>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</si>
  <si>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</si>
  <si>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</si>
  <si>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</si>
  <si>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</si>
  <si>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</si>
  <si>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</si>
  <si>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</si>
  <si>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</si>
  <si>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</si>
  <si>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</si>
  <si>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</si>
  <si>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</si>
  <si>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</si>
  <si>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</si>
  <si>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</si>
  <si>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</si>
  <si>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</si>
  <si>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</si>
  <si>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</si>
  <si>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</si>
  <si>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</si>
  <si>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</si>
  <si>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</si>
  <si>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</si>
  <si>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</si>
  <si>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</si>
  <si>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</si>
  <si>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</si>
  <si>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</si>
  <si>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</si>
  <si>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</si>
  <si>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</si>
  <si>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</si>
  <si>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</si>
  <si>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</si>
  <si>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</si>
  <si>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</si>
  <si>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</si>
  <si>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</si>
  <si>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</si>
  <si>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</si>
  <si>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</si>
  <si>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</si>
  <si>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</si>
  <si>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</si>
  <si>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</si>
  <si>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</si>
  <si>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</si>
  <si>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</si>
  <si>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</si>
  <si>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</si>
  <si>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</si>
  <si>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</si>
  <si>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</si>
  <si>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</si>
  <si>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</si>
  <si>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</si>
  <si>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</si>
  <si>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</si>
  <si>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</si>
  <si>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</si>
  <si>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</si>
  <si>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</si>
  <si>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</si>
  <si>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</si>
  <si>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</si>
  <si>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</si>
  <si>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</si>
  <si>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</si>
  <si>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</si>
  <si>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</si>
  <si>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</si>
  <si>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</si>
  <si>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</si>
  <si>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</si>
  <si>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</si>
  <si>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</si>
  <si>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</si>
  <si>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</si>
  <si>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</si>
  <si>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</si>
  <si>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</si>
  <si>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</si>
  <si>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</si>
  <si>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</si>
  <si>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</si>
  <si>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</si>
  <si>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</si>
  <si>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</si>
  <si>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</si>
  <si>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</si>
  <si>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</si>
  <si>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</si>
  <si>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</si>
  <si>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</si>
  <si>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</si>
  <si>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</si>
  <si>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</si>
  <si>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</si>
  <si>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</si>
  <si>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</si>
  <si>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</si>
  <si>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</si>
  <si>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</si>
  <si>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</si>
  <si>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</si>
  <si>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</si>
  <si>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</si>
  <si>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</si>
  <si>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</si>
  <si>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</si>
  <si>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</si>
  <si>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</si>
  <si>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</si>
  <si>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</si>
  <si>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</si>
  <si>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</si>
  <si>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</si>
  <si>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</si>
  <si>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</si>
  <si>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</si>
  <si>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</si>
  <si>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</si>
  <si>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</si>
  <si>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</si>
  <si>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</si>
  <si>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</si>
  <si>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</si>
  <si>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</si>
  <si>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</si>
  <si>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</si>
  <si>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</si>
  <si>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</si>
  <si>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</si>
  <si>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</si>
  <si>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</si>
  <si>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</si>
  <si>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</si>
  <si>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</si>
  <si>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</si>
  <si>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</si>
  <si>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</si>
  <si>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</si>
  <si>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</si>
  <si>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</si>
  <si>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</si>
  <si>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</si>
  <si>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</si>
  <si>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</si>
  <si>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</si>
  <si>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</si>
  <si>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</si>
  <si>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</si>
  <si>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</si>
  <si>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</si>
  <si>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</si>
  <si>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</si>
  <si>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</si>
  <si>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</si>
  <si>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</si>
  <si>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</si>
  <si>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</si>
  <si>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</si>
  <si>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</si>
  <si>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</si>
  <si>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</si>
  <si>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</si>
  <si>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</si>
  <si>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</si>
  <si>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</si>
  <si>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</si>
  <si>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</si>
  <si>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</si>
  <si>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</si>
  <si>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</si>
  <si>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</si>
  <si>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</si>
  <si>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</si>
  <si>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</si>
  <si>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</si>
  <si>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</si>
  <si>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</si>
  <si>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</si>
  <si>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</si>
  <si>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</si>
  <si>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</si>
  <si>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</si>
  <si>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</si>
  <si>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</si>
  <si>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</si>
  <si>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</si>
  <si>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</si>
  <si>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</si>
  <si>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</si>
  <si>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</si>
  <si>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</si>
  <si>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</si>
  <si>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</si>
  <si>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</si>
  <si>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</si>
  <si>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</si>
  <si>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</si>
  <si>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</si>
  <si>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</si>
  <si>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</si>
  <si>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</si>
  <si>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</si>
  <si>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</si>
  <si>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</si>
  <si>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</si>
  <si>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</si>
  <si>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</si>
  <si>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</si>
  <si>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</si>
  <si>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</si>
  <si>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</si>
  <si>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</si>
  <si>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</si>
  <si>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</si>
  <si>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</si>
  <si>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</si>
  <si>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</si>
  <si>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</si>
  <si>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</si>
  <si>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</si>
  <si>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</si>
  <si>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</si>
  <si>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</si>
  <si>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</si>
  <si>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</si>
  <si>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</si>
  <si>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</si>
  <si>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</si>
  <si>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</si>
  <si>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</si>
  <si>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</si>
  <si>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</si>
  <si>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</si>
  <si>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</si>
  <si>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</si>
  <si>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</si>
  <si>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</si>
  <si>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</si>
  <si>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</si>
  <si>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</si>
  <si>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</si>
  <si>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</si>
  <si>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</si>
  <si>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</si>
  <si>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</si>
  <si>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</si>
  <si>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</si>
  <si>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</si>
  <si>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</si>
  <si>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</si>
  <si>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</si>
  <si>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</si>
  <si>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</si>
  <si>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</si>
  <si>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</si>
  <si>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</si>
  <si>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</si>
  <si>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</si>
  <si>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</si>
  <si>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</si>
  <si>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</si>
  <si>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</si>
  <si>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</si>
  <si>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</si>
  <si>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</si>
  <si>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</si>
  <si>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</si>
  <si>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</si>
  <si>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</si>
  <si>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</si>
  <si>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</si>
  <si>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</si>
  <si>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</si>
  <si>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</si>
  <si>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</si>
  <si>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</si>
  <si>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</si>
  <si>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</si>
  <si>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</si>
  <si>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</si>
  <si>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</si>
  <si>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</si>
  <si>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</si>
  <si>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</si>
  <si>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</si>
  <si>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</si>
  <si>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</si>
  <si>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</si>
  <si>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</si>
  <si>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</si>
  <si>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</si>
  <si>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</si>
  <si>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</si>
  <si>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</si>
  <si>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</si>
  <si>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</si>
  <si>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</si>
  <si>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</si>
  <si>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</si>
  <si>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</si>
  <si>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</si>
  <si>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</si>
  <si>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</si>
  <si>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</si>
  <si>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</si>
  <si>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</si>
  <si>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</si>
  <si>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</si>
  <si>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</si>
  <si>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</si>
  <si>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</si>
  <si>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</si>
  <si>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</si>
  <si>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</si>
  <si>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</si>
  <si>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</si>
  <si>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</si>
  <si>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</si>
  <si>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</si>
  <si>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</si>
  <si>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</si>
  <si>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</si>
  <si>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</si>
  <si>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</si>
  <si>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</si>
  <si>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</si>
  <si>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</si>
  <si>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</si>
  <si>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</si>
  <si>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</si>
  <si>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</si>
  <si>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</si>
  <si>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</si>
  <si>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</si>
  <si>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</si>
  <si>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</si>
  <si>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</si>
  <si>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</si>
  <si>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</si>
  <si>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</si>
  <si>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</si>
  <si>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</si>
  <si>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</si>
  <si>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</si>
  <si>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</si>
  <si>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</si>
  <si>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</si>
  <si>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</si>
  <si>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</si>
  <si>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</si>
  <si>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</si>
  <si>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</si>
  <si>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</si>
  <si>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</si>
  <si>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</si>
  <si>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</si>
  <si>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</si>
  <si>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</si>
  <si>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</si>
  <si>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</si>
  <si>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</si>
  <si>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</si>
  <si>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</si>
  <si>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</si>
  <si>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</si>
  <si>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</si>
  <si>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</si>
  <si>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</si>
  <si>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</si>
  <si>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</si>
  <si>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</si>
  <si>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</si>
  <si>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</si>
  <si>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</si>
  <si>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</si>
  <si>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</si>
  <si>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</si>
  <si>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</si>
  <si>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</si>
  <si>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</si>
  <si>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</si>
  <si>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</si>
  <si>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</si>
  <si>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</si>
  <si>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</si>
  <si>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</si>
  <si>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</si>
  <si>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</si>
  <si>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</si>
  <si>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</si>
  <si>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</si>
  <si>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</si>
  <si>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</si>
  <si>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</si>
  <si>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</si>
  <si>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</si>
  <si>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</si>
  <si>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</si>
  <si>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</si>
  <si>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</si>
  <si>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</si>
  <si>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</si>
  <si>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</si>
  <si>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</si>
  <si>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</si>
  <si>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</si>
  <si>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</si>
  <si>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</si>
  <si>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</si>
  <si>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</si>
  <si>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</si>
  <si>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</si>
  <si>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</si>
  <si>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</si>
  <si>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</si>
  <si>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</si>
  <si>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</si>
  <si>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</si>
  <si>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</si>
  <si>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</si>
  <si>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</si>
  <si>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</si>
  <si>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</si>
  <si>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</si>
  <si>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</si>
  <si>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</si>
  <si>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</si>
  <si>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</si>
  <si>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</si>
  <si>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</si>
  <si>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</si>
  <si>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</si>
  <si>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</si>
  <si>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</si>
  <si>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</si>
  <si>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</si>
  <si>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</si>
  <si>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</si>
  <si>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</si>
  <si>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</si>
  <si>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</si>
  <si>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</si>
  <si>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</si>
  <si>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</si>
  <si>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</si>
  <si>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</si>
  <si>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</si>
  <si>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</si>
  <si>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</si>
  <si>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</si>
  <si>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</si>
  <si>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</si>
  <si>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</si>
  <si>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</si>
  <si>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</si>
  <si>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</si>
  <si>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</si>
  <si>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</si>
  <si>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</si>
  <si>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</si>
  <si>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</si>
  <si>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</si>
  <si>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</si>
  <si>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</si>
  <si>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</si>
  <si>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</si>
  <si>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</si>
  <si>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</si>
  <si>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</si>
  <si>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</si>
  <si>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</si>
  <si>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</si>
  <si>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</si>
  <si>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</si>
  <si>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</si>
  <si>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</si>
  <si>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</si>
  <si>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</si>
  <si>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</si>
  <si>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</si>
  <si>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</si>
  <si>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</si>
  <si>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</si>
  <si>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</si>
  <si>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</si>
  <si>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</si>
  <si>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</si>
  <si>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</si>
  <si>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</si>
  <si>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</si>
  <si>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</si>
  <si>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</si>
  <si>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</si>
  <si>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</si>
  <si>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</si>
  <si>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</si>
  <si>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</si>
  <si>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</si>
  <si>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</si>
  <si>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</si>
  <si>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</si>
  <si>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</si>
  <si>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</si>
  <si>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</si>
  <si>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</si>
  <si>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</si>
  <si>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</si>
  <si>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</si>
  <si>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</si>
  <si>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</si>
  <si>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</si>
  <si>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</si>
  <si>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</si>
  <si>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</si>
  <si>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</si>
  <si>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</si>
  <si>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</si>
  <si>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</si>
  <si>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</si>
  <si>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</si>
  <si>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</si>
  <si>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</si>
  <si>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</si>
  <si>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</si>
  <si>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</si>
  <si>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</si>
  <si>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</si>
  <si>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</si>
  <si>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</si>
  <si>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</si>
  <si>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</si>
  <si>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</si>
  <si>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</si>
  <si>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</si>
  <si>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</si>
  <si>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</si>
  <si>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</si>
  <si>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</si>
  <si>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</si>
  <si>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</si>
  <si>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</si>
  <si>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</si>
  <si>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</si>
  <si>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</si>
  <si>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</si>
  <si>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</si>
  <si>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</si>
  <si>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</si>
  <si>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</si>
  <si>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</si>
  <si>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</si>
  <si>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</si>
  <si>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</si>
  <si>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</si>
  <si>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</si>
  <si>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</si>
  <si>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</si>
  <si>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</si>
  <si>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</si>
  <si>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</si>
  <si>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</si>
  <si>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</si>
  <si>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</si>
  <si>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</si>
  <si>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</si>
  <si>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</si>
  <si>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</si>
  <si>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</si>
  <si>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</si>
  <si>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</si>
  <si>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</si>
  <si>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</si>
  <si>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</si>
  <si>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</si>
  <si>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</si>
  <si>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</si>
  <si>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</si>
  <si>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</si>
  <si>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</si>
  <si>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</si>
  <si>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</si>
  <si>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</si>
  <si>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</si>
  <si>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</si>
  <si>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</si>
  <si>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</si>
  <si>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</si>
  <si>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</si>
  <si>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</si>
  <si>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</si>
  <si>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</si>
  <si>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</si>
  <si>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</si>
  <si>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</si>
  <si>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</si>
  <si>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</si>
  <si>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</si>
  <si>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</si>
  <si>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</si>
  <si>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</si>
  <si>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</si>
  <si>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</si>
  <si>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</si>
  <si>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</si>
  <si>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</si>
  <si>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</si>
  <si>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</si>
  <si>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</si>
  <si>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</si>
  <si>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</si>
  <si>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</si>
  <si>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</si>
  <si>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</si>
  <si>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</si>
  <si>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</si>
  <si>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</si>
  <si>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</si>
  <si>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</si>
  <si>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</si>
  <si>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</si>
  <si>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</si>
  <si>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</si>
  <si>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</si>
  <si>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</si>
  <si>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</si>
  <si>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</si>
  <si>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</si>
  <si>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</si>
  <si>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</si>
  <si>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</si>
  <si>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</si>
  <si>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</si>
  <si>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</si>
  <si>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</si>
  <si>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</si>
  <si>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</si>
  <si>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</si>
  <si>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</si>
  <si>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</si>
  <si>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</si>
  <si>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</si>
  <si>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</si>
  <si>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</si>
  <si>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</si>
  <si>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</si>
  <si>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</si>
  <si>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</si>
  <si>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</si>
  <si>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</si>
  <si>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</si>
  <si>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</si>
  <si>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</si>
  <si>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</si>
  <si>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</si>
  <si>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</si>
  <si>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</si>
  <si>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</si>
  <si>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</si>
  <si>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</si>
  <si>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</si>
  <si>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</si>
  <si>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</si>
  <si>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</si>
  <si>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</si>
  <si>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</si>
  <si>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</si>
  <si>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</si>
  <si>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</si>
  <si>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</si>
  <si>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</si>
  <si>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</si>
  <si>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</si>
  <si>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</si>
  <si>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</si>
  <si>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</si>
  <si>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</si>
  <si>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</si>
  <si>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</si>
  <si>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</si>
  <si>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</si>
  <si>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</si>
  <si>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</si>
  <si>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</si>
  <si>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</si>
  <si>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</si>
  <si>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</si>
  <si>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</si>
  <si>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</si>
  <si>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</si>
  <si>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</si>
  <si>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</si>
  <si>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</si>
  <si>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</si>
  <si>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</si>
  <si>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</si>
  <si>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</si>
  <si>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</si>
  <si>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</si>
  <si>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</si>
  <si>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</si>
  <si>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</si>
  <si>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</si>
  <si>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</si>
  <si>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</si>
  <si>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</si>
  <si>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</si>
  <si>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</si>
  <si>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</si>
  <si>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</si>
  <si>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</si>
  <si>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</si>
  <si>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</si>
  <si>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</si>
  <si>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</si>
  <si>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</si>
  <si>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</si>
  <si>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</si>
  <si>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</si>
  <si>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</si>
  <si>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</si>
  <si>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</si>
  <si>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</si>
  <si>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</si>
  <si>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</si>
  <si>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</si>
  <si>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</si>
  <si>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</si>
  <si>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</si>
  <si>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</si>
  <si>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</si>
  <si>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</si>
  <si>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</si>
  <si>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</si>
  <si>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</si>
  <si>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</si>
  <si>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</si>
  <si>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</si>
  <si>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</si>
  <si>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</si>
  <si>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</si>
  <si>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</si>
  <si>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</si>
  <si>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</si>
  <si>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</si>
  <si>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</si>
  <si>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</si>
  <si>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</si>
  <si>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</si>
  <si>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</si>
  <si>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</si>
  <si>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</si>
  <si>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</si>
  <si>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</si>
  <si>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</si>
  <si>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</si>
  <si>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</si>
  <si>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</si>
  <si>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</si>
  <si>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</si>
  <si>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</si>
  <si>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</si>
  <si>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</si>
  <si>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</si>
  <si>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</si>
  <si>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</si>
  <si>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</si>
  <si>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</si>
  <si>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</si>
  <si>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</si>
  <si>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</si>
  <si>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</si>
  <si>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</si>
  <si>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</si>
  <si>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</si>
  <si>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</si>
  <si>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</si>
  <si>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</si>
  <si>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</si>
  <si>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</si>
  <si>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</si>
  <si>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</si>
  <si>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</si>
  <si>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</si>
  <si>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</si>
  <si>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</si>
  <si>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</si>
  <si>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</si>
  <si>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</si>
  <si>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</si>
  <si>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</si>
  <si>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</si>
  <si>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</si>
  <si>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</si>
  <si>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</si>
  <si>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</si>
  <si>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</si>
  <si>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</si>
  <si>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</si>
  <si>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</si>
  <si>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</si>
  <si>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</si>
  <si>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</si>
  <si>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</si>
  <si>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</si>
  <si>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</si>
  <si>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</si>
  <si>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</si>
  <si>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</si>
  <si>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</si>
  <si>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</si>
  <si>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</si>
  <si>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</si>
  <si>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</si>
  <si>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</si>
  <si>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</si>
  <si>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</si>
  <si>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</si>
  <si>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</si>
  <si>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</si>
  <si>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</si>
  <si>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</si>
  <si>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</si>
  <si>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</si>
  <si>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</si>
  <si>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</si>
  <si>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</si>
  <si>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</si>
  <si>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</si>
  <si>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</si>
  <si>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</si>
  <si>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</si>
  <si>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</si>
  <si>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</si>
  <si>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</si>
  <si>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</si>
  <si>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</si>
  <si>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</si>
  <si>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</si>
  <si>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</si>
  <si>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</si>
  <si>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</si>
  <si>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</si>
  <si>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</si>
  <si>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</si>
  <si>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</si>
  <si>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</si>
  <si>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</si>
  <si>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</si>
  <si>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</si>
  <si>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</si>
  <si>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</si>
  <si>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</si>
  <si>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</si>
  <si>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</si>
  <si>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</si>
  <si>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</si>
  <si>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</si>
  <si>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</si>
  <si>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</si>
  <si>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</si>
  <si>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</si>
  <si>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</si>
  <si>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</si>
  <si>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</si>
  <si>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</si>
  <si>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</si>
  <si>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</si>
  <si>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</si>
  <si>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</si>
  <si>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</si>
  <si>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</si>
  <si>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</si>
  <si>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</si>
  <si>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</si>
  <si>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</si>
  <si>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</si>
  <si>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</si>
  <si>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</si>
  <si>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</si>
  <si>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</si>
  <si>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</si>
  <si>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</si>
  <si>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</si>
  <si>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</si>
  <si>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</si>
  <si>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</si>
  <si>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</si>
  <si>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</si>
  <si>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</si>
  <si>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</si>
  <si>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</si>
  <si>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</si>
  <si>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</si>
  <si>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</si>
  <si>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</si>
  <si>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</si>
  <si>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</si>
  <si>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</si>
  <si>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</si>
  <si>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</si>
  <si>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</si>
  <si>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</si>
  <si>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</si>
  <si>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</si>
  <si>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</si>
  <si>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</si>
  <si>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</si>
  <si>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</si>
  <si>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</si>
  <si>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</si>
  <si>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</si>
  <si>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</si>
  <si>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</si>
  <si>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</si>
  <si>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</si>
  <si>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</si>
  <si>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</si>
  <si>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</si>
  <si>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</si>
  <si>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</si>
  <si>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</si>
  <si>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</si>
  <si>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</si>
  <si>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</si>
  <si>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</si>
  <si>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</si>
  <si>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</si>
  <si>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</si>
  <si>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</si>
  <si>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</si>
  <si>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</si>
  <si>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</si>
  <si>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</si>
  <si>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</si>
  <si>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</si>
  <si>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</si>
  <si>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</si>
  <si>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</si>
  <si>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</si>
  <si>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</si>
  <si>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</si>
  <si>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</si>
  <si>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</si>
  <si>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</si>
  <si>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</si>
  <si>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</si>
  <si>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</si>
  <si>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</si>
  <si>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</si>
  <si>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</si>
  <si>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</si>
  <si>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</si>
  <si>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</si>
  <si>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</si>
  <si>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</si>
  <si>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</si>
  <si>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</si>
  <si>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</si>
  <si>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</si>
  <si>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</si>
  <si>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</si>
  <si>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</si>
  <si>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</si>
  <si>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</si>
  <si>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</si>
  <si>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</si>
  <si>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</si>
  <si>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</si>
  <si>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</si>
  <si>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</si>
  <si>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</si>
  <si>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</si>
  <si>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</si>
  <si>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</si>
  <si>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</si>
  <si>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</si>
  <si>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</si>
  <si>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</si>
  <si>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</si>
  <si>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</si>
  <si>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</si>
  <si>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</si>
  <si>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</si>
  <si>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</si>
  <si>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</si>
  <si>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</si>
  <si>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</si>
  <si>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</si>
  <si>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</si>
  <si>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</si>
  <si>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</si>
  <si>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</si>
  <si>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</si>
  <si>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</si>
  <si>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</si>
  <si>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</si>
  <si>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</si>
  <si>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</si>
  <si>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</si>
  <si>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</si>
  <si>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</si>
  <si>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</si>
  <si>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</si>
  <si>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</si>
  <si>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</si>
  <si>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</si>
  <si>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</si>
  <si>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</si>
  <si>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</si>
  <si>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</si>
  <si>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</si>
  <si>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</si>
  <si>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</si>
  <si>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</si>
  <si>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</si>
  <si>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</si>
  <si>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</si>
  <si>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</si>
  <si>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</si>
  <si>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</si>
  <si>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</si>
  <si>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</si>
  <si>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</si>
  <si>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</si>
  <si>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</si>
  <si>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</si>
  <si>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</si>
  <si>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</si>
  <si>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</si>
  <si>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</si>
  <si>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</si>
  <si>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</si>
  <si>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</si>
  <si>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</si>
  <si>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</si>
  <si>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</si>
  <si>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</si>
  <si>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</si>
  <si>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</si>
  <si>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</si>
  <si>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</si>
  <si>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</si>
  <si>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</si>
  <si>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</si>
  <si>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</si>
  <si>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</si>
  <si>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</si>
  <si>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</si>
  <si>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</si>
  <si>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</si>
  <si>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</si>
  <si>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</si>
  <si>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</si>
  <si>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</si>
  <si>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</si>
  <si>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</si>
  <si>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</si>
  <si>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</si>
  <si>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</si>
  <si>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</si>
  <si>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</si>
  <si>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</si>
  <si>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</si>
  <si>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</si>
  <si>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</si>
  <si>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</si>
  <si>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</si>
  <si>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</si>
  <si>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</si>
  <si>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</si>
  <si>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</si>
  <si>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</si>
  <si>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</si>
  <si>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</si>
  <si>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</si>
  <si>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</si>
  <si>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</si>
  <si>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</si>
  <si>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</si>
  <si>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</si>
  <si>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</si>
  <si>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</si>
  <si>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</si>
  <si>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</si>
  <si>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</si>
  <si>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</si>
  <si>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</si>
  <si>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</si>
  <si>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</si>
  <si>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</si>
  <si>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</si>
  <si>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</si>
  <si>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</si>
  <si>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</si>
  <si>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</si>
  <si>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</si>
  <si>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</si>
  <si>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</si>
  <si>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</si>
  <si>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</si>
  <si>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</si>
  <si>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</si>
  <si>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</si>
  <si>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</si>
  <si>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</si>
  <si>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</si>
  <si>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</si>
  <si>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</si>
  <si>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</si>
  <si>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</si>
  <si>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</si>
  <si>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</si>
  <si>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</si>
  <si>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</si>
  <si>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</si>
  <si>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</si>
  <si>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</si>
  <si>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</si>
  <si>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</si>
  <si>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</si>
  <si>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</si>
  <si>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</si>
  <si>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</si>
  <si>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</si>
  <si>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</si>
  <si>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</si>
  <si>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</si>
  <si>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</si>
  <si>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</si>
  <si>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</si>
  <si>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</si>
  <si>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</si>
  <si>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</si>
  <si>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</si>
  <si>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</si>
  <si>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</si>
  <si>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</si>
  <si>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</si>
  <si>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</si>
  <si>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</si>
  <si>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</si>
  <si>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</si>
  <si>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</si>
  <si>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</si>
  <si>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</si>
  <si>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</si>
  <si>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</si>
  <si>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</si>
  <si>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</si>
  <si>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</si>
  <si>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</si>
  <si>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</si>
  <si>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</si>
  <si>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</si>
  <si>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</si>
  <si>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</si>
  <si>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</si>
  <si>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</si>
  <si>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</si>
  <si>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</si>
  <si>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</si>
  <si>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</si>
  <si>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</si>
  <si>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</si>
  <si>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</si>
  <si>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</si>
  <si>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</si>
  <si>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</si>
  <si>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</si>
  <si>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</si>
  <si>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</si>
  <si>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</si>
  <si>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</si>
  <si>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</si>
  <si>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</si>
  <si>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</si>
  <si>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</si>
  <si>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</si>
  <si>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</si>
  <si>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</si>
  <si>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</si>
  <si>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</si>
  <si>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</si>
  <si>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</si>
  <si>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</si>
  <si>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</si>
  <si>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</si>
  <si>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</si>
  <si>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</si>
  <si>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</si>
  <si>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</si>
  <si>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</si>
  <si>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</si>
  <si>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</si>
  <si>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</si>
  <si>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</si>
  <si>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</si>
  <si>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</si>
  <si>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</si>
  <si>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</si>
  <si>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</si>
  <si>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</si>
  <si>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</si>
  <si>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</si>
  <si>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</si>
  <si>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</si>
  <si>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</si>
  <si>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</si>
  <si>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</si>
  <si>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</si>
  <si>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</si>
  <si>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</si>
  <si>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</si>
  <si>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</si>
  <si>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</si>
  <si>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</si>
  <si>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</si>
  <si>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</si>
  <si>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</si>
  <si>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</si>
  <si>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</si>
  <si>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</si>
  <si>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</si>
  <si>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</si>
  <si>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</si>
  <si>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</si>
  <si>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</si>
  <si>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</si>
  <si>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</si>
  <si>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</si>
  <si>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</si>
  <si>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</si>
  <si>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</si>
  <si>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</si>
  <si>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</si>
  <si>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</si>
  <si>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</si>
  <si>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</si>
  <si>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</si>
  <si>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</si>
  <si>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</si>
  <si>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</si>
  <si>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</si>
  <si>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</si>
  <si>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</si>
  <si>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</si>
  <si>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</si>
  <si>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</si>
  <si>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</si>
  <si>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</si>
  <si>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</si>
  <si>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</si>
  <si>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</si>
  <si>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</si>
  <si>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</si>
  <si>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</si>
  <si>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</si>
  <si>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</si>
  <si>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</si>
  <si>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</si>
  <si>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</si>
  <si>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</si>
  <si>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</si>
  <si>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</si>
  <si>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</si>
  <si>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</si>
  <si>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</si>
  <si>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</si>
  <si>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</si>
  <si>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</si>
  <si>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</si>
  <si>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</si>
  <si>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</si>
  <si>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</si>
  <si>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</si>
  <si>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</si>
  <si>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</si>
  <si>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</si>
  <si>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</si>
  <si>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</si>
  <si>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</si>
  <si>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</si>
  <si>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</si>
  <si>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</si>
  <si>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</si>
  <si>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</si>
  <si>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</si>
  <si>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</si>
  <si>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</si>
  <si>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</si>
  <si>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</si>
  <si>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</si>
  <si>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</si>
  <si>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</si>
  <si>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</si>
  <si>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</si>
  <si>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</si>
  <si>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</si>
  <si>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</si>
  <si>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</si>
  <si>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</si>
  <si>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</si>
  <si>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</si>
  <si>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</si>
  <si>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</si>
  <si>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</si>
  <si>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</si>
  <si>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</si>
  <si>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</si>
  <si>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</si>
  <si>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</si>
  <si>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</si>
  <si>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</si>
  <si>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</si>
  <si>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</si>
  <si>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</si>
  <si>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</si>
  <si>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</si>
  <si>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</si>
  <si>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</si>
  <si>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</si>
  <si>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</si>
  <si>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</si>
  <si>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</si>
  <si>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</si>
  <si>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</si>
  <si>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</si>
  <si>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</si>
  <si>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</si>
  <si>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</si>
  <si>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</si>
  <si>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</si>
  <si>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</si>
  <si>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</si>
  <si>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</si>
  <si>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</si>
  <si>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</si>
  <si>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</si>
  <si>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</si>
  <si>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</si>
  <si>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</si>
  <si>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</si>
  <si>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</si>
  <si>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</si>
  <si>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</si>
  <si>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</si>
  <si>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</si>
  <si>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</si>
  <si>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</si>
  <si>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</si>
  <si>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</si>
  <si>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</si>
  <si>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</si>
  <si>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</si>
  <si>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</si>
  <si>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</si>
  <si>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</si>
  <si>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</si>
  <si>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</si>
  <si>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</si>
  <si>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</si>
  <si>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</si>
  <si>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</si>
  <si>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</si>
  <si>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</si>
  <si>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</si>
  <si>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</si>
  <si>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</si>
  <si>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</si>
  <si>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</si>
  <si>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</si>
  <si>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</si>
  <si>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</si>
  <si>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</si>
  <si>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</si>
  <si>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</si>
  <si>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</si>
  <si>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</si>
  <si>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</si>
  <si>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</si>
  <si>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</si>
  <si>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</si>
  <si>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</si>
  <si>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</si>
  <si>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</si>
  <si>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</si>
  <si>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</si>
  <si>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</si>
  <si>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</si>
  <si>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</si>
  <si>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</si>
  <si>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</si>
  <si>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</si>
  <si>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</si>
  <si>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</si>
  <si>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</si>
  <si>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</si>
  <si>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</si>
  <si>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</si>
  <si>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</si>
  <si>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</si>
  <si>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</si>
  <si>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</si>
  <si>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</si>
  <si>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</si>
  <si>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</si>
  <si>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</si>
  <si>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</si>
  <si>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</si>
  <si>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</si>
  <si>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</si>
  <si>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</si>
  <si>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</si>
  <si>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</si>
  <si>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</si>
  <si>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</si>
  <si>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</si>
  <si>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</si>
  <si>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</si>
  <si>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</si>
  <si>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</si>
  <si>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</si>
  <si>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</si>
  <si>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</si>
  <si>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</si>
  <si>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</si>
  <si>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</si>
  <si>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</si>
  <si>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</si>
  <si>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</si>
  <si>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</si>
  <si>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</si>
  <si>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</si>
  <si>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</si>
  <si>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</si>
  <si>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</si>
  <si>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</si>
  <si>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</si>
  <si>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</si>
  <si>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</si>
  <si>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</si>
  <si>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</si>
  <si>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</si>
  <si>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</si>
  <si>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</si>
  <si>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</si>
  <si>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</si>
  <si>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</si>
  <si>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</si>
  <si>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</si>
  <si>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</si>
  <si>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</si>
  <si>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</si>
  <si>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</si>
  <si>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</si>
  <si>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</si>
  <si>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</si>
  <si>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</si>
  <si>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</si>
  <si>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</si>
  <si>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</si>
  <si>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</si>
  <si>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</si>
  <si>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</si>
  <si>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</si>
  <si>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</si>
  <si>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</si>
  <si>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</si>
  <si>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</si>
  <si>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</si>
  <si>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</si>
  <si>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</si>
  <si>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</si>
  <si>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</si>
  <si>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</si>
  <si>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</si>
  <si>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</si>
  <si>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</si>
  <si>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</si>
  <si>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</si>
  <si>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</si>
  <si>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</si>
  <si>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</si>
  <si>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</si>
  <si>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</si>
  <si>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</si>
  <si>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</si>
  <si>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</si>
  <si>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</si>
  <si>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</si>
  <si>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</si>
  <si>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</si>
  <si>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</si>
  <si>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</si>
  <si>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</si>
  <si>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</si>
  <si>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</si>
  <si>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</si>
  <si>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</si>
  <si>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</si>
  <si>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</si>
  <si>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</si>
  <si>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</si>
  <si>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</si>
  <si>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</si>
  <si>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</si>
  <si>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</si>
  <si>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</si>
  <si>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</si>
  <si>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</si>
  <si>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</si>
  <si>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</si>
  <si>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</si>
  <si>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</si>
  <si>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</si>
  <si>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</si>
  <si>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</si>
  <si>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</si>
  <si>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</si>
  <si>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</si>
  <si>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</si>
  <si>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</si>
  <si>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</si>
  <si>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</si>
  <si>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</si>
  <si>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</si>
  <si>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</si>
  <si>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</si>
  <si>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</si>
  <si>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</si>
  <si>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</si>
  <si>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</si>
  <si>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</si>
  <si>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</si>
  <si>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</si>
  <si>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</si>
  <si>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</si>
  <si>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</si>
  <si>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</si>
  <si>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</si>
  <si>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</si>
  <si>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</si>
  <si>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</si>
  <si>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</si>
  <si>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</si>
  <si>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</si>
  <si>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</si>
  <si>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</si>
  <si>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</si>
  <si>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</si>
  <si>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</si>
  <si>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</si>
  <si>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</si>
  <si>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</si>
  <si>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</si>
  <si>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</si>
  <si>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</si>
  <si>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</si>
  <si>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</si>
  <si>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</si>
  <si>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</si>
  <si>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</si>
  <si>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</si>
  <si>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</si>
  <si>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</si>
  <si>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</si>
  <si>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</si>
  <si>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</si>
  <si>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</si>
  <si>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</si>
  <si>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</si>
  <si>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</si>
  <si>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</si>
  <si>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</si>
  <si>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</si>
  <si>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</si>
  <si>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</si>
  <si>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</si>
  <si>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</si>
  <si>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</si>
  <si>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</si>
  <si>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</si>
  <si>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</si>
  <si>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</si>
  <si>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</si>
  <si>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</si>
  <si>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</si>
  <si>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</si>
  <si>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</si>
  <si>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</si>
  <si>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</si>
  <si>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</si>
  <si>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</si>
  <si>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</si>
  <si>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</si>
  <si>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</si>
  <si>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</si>
  <si>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</si>
  <si>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</si>
  <si>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</si>
  <si>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</si>
  <si>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</si>
  <si>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</si>
  <si>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</si>
  <si>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</si>
  <si>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</si>
  <si>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</si>
  <si>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</si>
  <si>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</si>
  <si>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</si>
  <si>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</si>
  <si>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</si>
  <si>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</si>
  <si>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</si>
  <si>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</si>
  <si>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</si>
  <si>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</si>
  <si>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</si>
  <si>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</si>
  <si>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</si>
  <si>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</si>
  <si>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</si>
  <si>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</si>
  <si>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</si>
  <si>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</si>
  <si>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</si>
  <si>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</si>
  <si>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</si>
  <si>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</si>
  <si>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</si>
  <si>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</si>
  <si>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</si>
  <si>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</si>
  <si>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</si>
  <si>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</si>
  <si>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</si>
  <si>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</si>
  <si>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</si>
  <si>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</si>
  <si>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</si>
  <si>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</si>
  <si>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</si>
  <si>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</si>
  <si>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</si>
  <si>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</si>
  <si>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</si>
  <si>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</si>
  <si>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</si>
  <si>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</si>
  <si>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</si>
  <si>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</si>
  <si>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</si>
  <si>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</si>
  <si>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</si>
  <si>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</si>
  <si>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</si>
  <si>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</si>
  <si>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</si>
  <si>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</si>
  <si>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</si>
  <si>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</si>
  <si>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</si>
  <si>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</si>
  <si>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</si>
  <si>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</si>
  <si>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</si>
  <si>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</si>
  <si>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</si>
  <si>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</si>
  <si>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</si>
  <si>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</si>
  <si>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</si>
  <si>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</si>
  <si>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</si>
  <si>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</si>
  <si>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</si>
  <si>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</si>
  <si>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</si>
  <si>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</si>
  <si>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</si>
  <si>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</si>
  <si>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</si>
  <si>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</si>
  <si>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</si>
  <si>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</si>
  <si>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</si>
  <si>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</si>
  <si>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</si>
  <si>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</si>
  <si>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</si>
  <si>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</si>
  <si>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</si>
  <si>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</si>
  <si>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</si>
  <si>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</si>
  <si>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</si>
  <si>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</si>
  <si>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</si>
  <si>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</si>
  <si>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</si>
  <si>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</si>
  <si>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</si>
  <si>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</si>
  <si>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</si>
  <si>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</si>
  <si>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</si>
  <si>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</si>
  <si>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</si>
  <si>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</si>
  <si>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</si>
  <si>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</si>
  <si>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</si>
  <si>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</si>
  <si>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</si>
  <si>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</si>
  <si>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</si>
  <si>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</si>
  <si>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</si>
  <si>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</si>
  <si>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</si>
  <si>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</si>
  <si>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</si>
  <si>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</si>
  <si>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</si>
  <si>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</si>
  <si>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</si>
  <si>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</si>
  <si>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</si>
  <si>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</si>
  <si>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</si>
  <si>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</si>
  <si>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</si>
  <si>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</si>
  <si>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</si>
  <si>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</si>
  <si>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</si>
  <si>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</si>
  <si>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</si>
  <si>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</si>
  <si>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</si>
  <si>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</si>
  <si>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</si>
  <si>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</si>
  <si>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</si>
  <si>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</si>
  <si>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</si>
  <si>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</si>
  <si>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</si>
  <si>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</si>
  <si>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</si>
  <si>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</si>
  <si>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</si>
  <si>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</si>
  <si>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</si>
  <si>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</si>
  <si>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</si>
  <si>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</si>
  <si>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</si>
  <si>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</si>
  <si>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</si>
  <si>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</si>
  <si>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</si>
  <si>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</si>
  <si>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</si>
  <si>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</si>
  <si>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</si>
  <si>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</si>
  <si>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</si>
  <si>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</si>
  <si>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</si>
  <si>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</si>
  <si>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</si>
  <si>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</si>
  <si>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</si>
  <si>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</si>
  <si>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</si>
  <si>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</si>
  <si>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</si>
  <si>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</si>
  <si>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</si>
  <si>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</si>
  <si>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</si>
  <si>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</si>
  <si>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</si>
  <si>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</si>
  <si>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</si>
  <si>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</si>
  <si>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</si>
  <si>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</si>
  <si>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</si>
  <si>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</si>
  <si>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</si>
  <si>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</si>
  <si>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</si>
  <si>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</si>
  <si>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</si>
  <si>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</si>
  <si>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</si>
  <si>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</si>
  <si>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</si>
  <si>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</si>
  <si>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</si>
  <si>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</si>
  <si>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</si>
  <si>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</si>
  <si>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</si>
  <si>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</si>
  <si>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</si>
  <si>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</si>
  <si>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</si>
  <si>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</si>
  <si>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</si>
  <si>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</si>
  <si>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</si>
  <si>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</si>
  <si>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</si>
  <si>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</si>
  <si>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</si>
  <si>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</si>
  <si>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</si>
  <si>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</si>
  <si>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</si>
  <si>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</si>
  <si>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</si>
  <si>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</si>
  <si>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</si>
  <si>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</si>
  <si>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</si>
  <si>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</si>
  <si>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</si>
  <si>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</si>
  <si>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</si>
  <si>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</si>
  <si>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</si>
  <si>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</si>
  <si>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</si>
  <si>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</si>
  <si>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</si>
  <si>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</si>
  <si>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</si>
  <si>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</si>
  <si>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</si>
  <si>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</si>
  <si>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</si>
  <si>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</si>
  <si>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</si>
  <si>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</si>
  <si>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</si>
  <si>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</si>
  <si>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</si>
  <si>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</si>
  <si>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</si>
  <si>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</si>
  <si>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</si>
  <si>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</si>
  <si>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</si>
  <si>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</si>
  <si>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</si>
  <si>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</si>
  <si>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</si>
  <si>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</si>
  <si>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</si>
  <si>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</si>
  <si>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</si>
  <si>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</si>
  <si>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</si>
  <si>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</si>
  <si>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</si>
  <si>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</si>
  <si>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</si>
  <si>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</si>
  <si>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</si>
  <si>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</si>
  <si>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</si>
  <si>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</si>
  <si>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</si>
  <si>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</si>
  <si>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</si>
  <si>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</si>
  <si>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</si>
  <si>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</si>
  <si>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</si>
  <si>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</si>
  <si>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</si>
  <si>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</si>
  <si>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</si>
  <si>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</si>
  <si>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</si>
  <si>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</si>
  <si>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</si>
  <si>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</si>
  <si>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</si>
  <si>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</si>
  <si>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</si>
  <si>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</si>
  <si>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</si>
  <si>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</si>
  <si>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</si>
  <si>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</si>
  <si>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</si>
  <si>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</si>
  <si>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</si>
  <si>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</si>
  <si>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</si>
  <si>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</si>
  <si>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</si>
  <si>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</si>
  <si>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</si>
  <si>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</si>
  <si>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</si>
  <si>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</si>
  <si>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</si>
  <si>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</si>
  <si>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</si>
  <si>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</si>
  <si>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</si>
  <si>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</si>
  <si>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</si>
  <si>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</si>
  <si>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</si>
  <si>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</si>
  <si>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</si>
  <si>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</si>
  <si>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</si>
  <si>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</si>
  <si>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</si>
  <si>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</si>
  <si>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</si>
  <si>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</si>
  <si>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</si>
  <si>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</si>
  <si>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</si>
  <si>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</si>
  <si>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</si>
  <si>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</si>
  <si>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</si>
  <si>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</si>
  <si>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</si>
  <si>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</si>
  <si>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</si>
  <si>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</si>
  <si>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</si>
  <si>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</si>
  <si>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</si>
  <si>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</si>
  <si>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</si>
  <si>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</si>
  <si>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</si>
  <si>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</si>
  <si>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</si>
  <si>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</si>
  <si>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</si>
  <si>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</si>
  <si>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</si>
  <si>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</si>
  <si>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</si>
  <si>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</si>
  <si>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</si>
  <si>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</si>
  <si>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</si>
  <si>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</si>
  <si>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</si>
  <si>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</si>
  <si>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</si>
  <si>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</si>
  <si>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</si>
  <si>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</si>
  <si>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</si>
  <si>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</si>
  <si>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</si>
  <si>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</si>
  <si>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</si>
  <si>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</si>
  <si>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</si>
  <si>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</si>
  <si>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</si>
  <si>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</si>
  <si>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</si>
  <si>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</si>
  <si>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</si>
  <si>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</si>
  <si>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</si>
  <si>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</si>
  <si>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</si>
  <si>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</si>
  <si>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</si>
  <si>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</si>
  <si>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</si>
  <si>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</si>
  <si>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</si>
  <si>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</si>
  <si>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</si>
  <si>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</si>
  <si>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</si>
  <si>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</si>
  <si>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</si>
  <si>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</si>
  <si>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</si>
  <si>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</si>
  <si>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</si>
  <si>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</si>
  <si>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</si>
  <si>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</si>
  <si>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</si>
  <si>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</si>
  <si>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</si>
  <si>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</si>
  <si>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</si>
  <si>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</si>
  <si>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</si>
  <si>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</si>
  <si>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</si>
  <si>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</si>
  <si>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</si>
  <si>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</si>
  <si>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</si>
  <si>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</si>
  <si>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</si>
  <si>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</si>
  <si>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</si>
  <si>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</si>
  <si>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</si>
  <si>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</si>
  <si>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</si>
  <si>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</si>
  <si>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</si>
  <si>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</si>
  <si>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</si>
  <si>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</si>
  <si>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</si>
  <si>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</si>
  <si>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</si>
  <si>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</si>
  <si>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</si>
  <si>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</si>
  <si>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</si>
  <si>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</si>
  <si>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</si>
  <si>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</si>
  <si>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</si>
  <si>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</si>
  <si>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</si>
  <si>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</si>
  <si>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</si>
  <si>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</si>
  <si>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</si>
  <si>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</si>
  <si>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</si>
  <si>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</si>
  <si>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</si>
  <si>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</si>
  <si>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</si>
  <si>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</si>
  <si>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</si>
  <si>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</si>
  <si>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</si>
  <si>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</si>
  <si>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</si>
  <si>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</si>
  <si>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</si>
  <si>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</si>
  <si>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</si>
  <si>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</si>
  <si>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</si>
  <si>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</si>
  <si>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</si>
  <si>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</si>
  <si>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</si>
  <si>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</si>
  <si>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</si>
  <si>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</si>
  <si>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</si>
  <si>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</si>
  <si>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</si>
  <si>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</si>
  <si>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</si>
  <si>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</si>
  <si>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</si>
  <si>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</si>
  <si>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</si>
  <si>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</si>
  <si>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</si>
  <si>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</si>
  <si>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</si>
  <si>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</si>
  <si>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</si>
  <si>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</si>
  <si>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</si>
  <si>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</si>
  <si>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</si>
  <si>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</si>
  <si>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</si>
  <si>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</si>
  <si>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</si>
  <si>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</si>
  <si>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</si>
  <si>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</si>
  <si>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</si>
  <si>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</si>
  <si>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</si>
  <si>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</si>
  <si>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</si>
  <si>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</si>
  <si>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</si>
  <si>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</si>
  <si>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</si>
  <si>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</si>
  <si>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</si>
  <si>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</si>
  <si>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</si>
  <si>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</si>
  <si>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</si>
  <si>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</si>
  <si>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</si>
  <si>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</si>
  <si>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</si>
  <si>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</si>
  <si>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</si>
  <si>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</si>
  <si>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</si>
  <si>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</si>
  <si>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</si>
  <si>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</si>
  <si>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</si>
  <si>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</si>
  <si>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</si>
  <si>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</si>
  <si>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</si>
  <si>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</si>
  <si>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</si>
  <si>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</si>
  <si>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</si>
  <si>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</si>
  <si>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</si>
  <si>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</si>
  <si>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</si>
  <si>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</si>
  <si>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</si>
  <si>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</si>
  <si>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</si>
  <si>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</si>
  <si>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</si>
  <si>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</si>
  <si>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</si>
  <si>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</si>
  <si>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</si>
  <si>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</si>
  <si>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</si>
  <si>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</si>
  <si>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</si>
  <si>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</si>
  <si>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</si>
  <si>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</si>
  <si>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</si>
  <si>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</si>
  <si>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</si>
  <si>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</si>
  <si>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</si>
  <si>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</si>
  <si>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</si>
  <si>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</si>
  <si>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</si>
  <si>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</si>
  <si>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</si>
  <si>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</si>
  <si>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</si>
  <si>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</si>
  <si>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</si>
  <si>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</si>
  <si>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</si>
  <si>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</si>
  <si>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</si>
  <si>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</si>
  <si>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</si>
  <si>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</si>
  <si>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</si>
  <si>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</si>
  <si>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</si>
  <si>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</si>
  <si>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</si>
  <si>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</si>
  <si>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</si>
  <si>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</si>
  <si>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</si>
  <si>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</si>
  <si>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</si>
  <si>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</si>
  <si>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</si>
  <si>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</si>
  <si>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</si>
  <si>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</si>
  <si>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</si>
  <si>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</si>
  <si>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</si>
  <si>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</si>
  <si>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</si>
  <si>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</si>
  <si>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</si>
  <si>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</si>
  <si>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</si>
  <si>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</si>
  <si>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</si>
  <si>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</si>
  <si>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</si>
  <si>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</si>
  <si>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</si>
  <si>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</si>
  <si>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</si>
  <si>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</si>
  <si>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</si>
  <si>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</si>
  <si>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</si>
  <si>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</si>
  <si>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</si>
  <si>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</si>
  <si>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</si>
  <si>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</si>
  <si>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</si>
  <si>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</si>
  <si>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</si>
  <si>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</si>
  <si>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</si>
  <si>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</si>
  <si>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</si>
  <si>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</si>
  <si>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</si>
  <si>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</si>
  <si>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</si>
  <si>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</si>
  <si>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</si>
  <si>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</si>
  <si>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</si>
  <si>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</si>
  <si>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</si>
  <si>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</si>
  <si>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</si>
  <si>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</si>
  <si>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</si>
  <si>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</si>
  <si>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</si>
  <si>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</si>
  <si>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</si>
  <si>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</si>
  <si>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</si>
  <si>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</si>
  <si>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</si>
  <si>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</si>
  <si>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</si>
  <si>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</si>
  <si>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</si>
  <si>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</si>
  <si>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</si>
  <si>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</si>
  <si>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</si>
  <si>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</si>
  <si>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</si>
  <si>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</si>
  <si>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</si>
  <si>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</si>
  <si>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</si>
  <si>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</si>
  <si>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</si>
  <si>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</si>
  <si>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</si>
  <si>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</si>
  <si>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</si>
  <si>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</si>
  <si>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</si>
  <si>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</si>
  <si>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</si>
  <si>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</si>
  <si>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</si>
  <si>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</si>
  <si>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</si>
  <si>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</si>
  <si>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</si>
  <si>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</si>
  <si>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</si>
  <si>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</si>
  <si>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</si>
  <si>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</si>
  <si>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</si>
  <si>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</si>
  <si>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</si>
  <si>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</si>
  <si>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</si>
  <si>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</si>
  <si>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</si>
  <si>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</si>
  <si>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</si>
  <si>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</si>
  <si>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</si>
  <si>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</si>
  <si>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</si>
  <si>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</si>
  <si>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</si>
  <si>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</si>
  <si>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</si>
  <si>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</si>
  <si>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</si>
  <si>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</si>
  <si>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</si>
  <si>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</si>
  <si>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</si>
  <si>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</si>
  <si>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</si>
  <si>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</si>
  <si>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</si>
  <si>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</si>
  <si>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</si>
  <si>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</si>
  <si>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</si>
  <si>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</si>
  <si>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</si>
  <si>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</si>
  <si>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</si>
  <si>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</si>
  <si>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</si>
  <si>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</si>
  <si>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</si>
  <si>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</si>
  <si>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</si>
  <si>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</si>
  <si>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</si>
  <si>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</si>
  <si>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</si>
  <si>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</si>
  <si>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</si>
  <si>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</si>
  <si>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</si>
  <si>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</si>
  <si>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</si>
  <si>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</si>
  <si>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</si>
  <si>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</si>
  <si>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</si>
  <si>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</si>
  <si>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</si>
  <si>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</si>
  <si>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</si>
  <si>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</si>
  <si>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</si>
  <si>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</si>
  <si>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</si>
  <si>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</si>
  <si>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</si>
  <si>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</si>
  <si>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</si>
  <si>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</si>
  <si>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</si>
  <si>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</si>
  <si>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</si>
  <si>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</si>
  <si>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</si>
  <si>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</si>
  <si>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</si>
  <si>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</si>
  <si>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</si>
  <si>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</si>
  <si>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</si>
  <si>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</si>
  <si>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</si>
  <si>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</si>
  <si>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</si>
  <si>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</si>
  <si>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</si>
  <si>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</si>
  <si>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</si>
  <si>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</si>
  <si>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</si>
  <si>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</si>
  <si>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</si>
  <si>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</si>
  <si>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</si>
  <si>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</si>
  <si>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</si>
  <si>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</si>
  <si>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</si>
  <si>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</si>
  <si>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</si>
  <si>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</si>
  <si>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</si>
  <si>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</si>
  <si>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</si>
  <si>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</si>
  <si>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</si>
  <si>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</si>
  <si>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</si>
  <si>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</si>
  <si>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</si>
  <si>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</si>
  <si>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</si>
  <si>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</si>
  <si>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</si>
  <si>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</si>
  <si>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</si>
  <si>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</si>
  <si>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</si>
  <si>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</si>
  <si>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</si>
  <si>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</si>
  <si>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</si>
  <si>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</si>
  <si>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</si>
  <si>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</si>
  <si>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</si>
  <si>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</si>
  <si>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</si>
  <si>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</si>
  <si>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</si>
  <si>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</si>
  <si>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</si>
  <si>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</si>
  <si>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</si>
  <si>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</si>
  <si>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</si>
  <si>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</si>
  <si>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</si>
  <si>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</si>
  <si>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</si>
  <si>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</si>
  <si>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</si>
  <si>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</si>
  <si>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</si>
  <si>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</si>
  <si>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</si>
  <si>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</si>
  <si>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</si>
  <si>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</si>
  <si>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</si>
  <si>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</si>
  <si>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</si>
  <si>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</si>
  <si>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</si>
  <si>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</si>
  <si>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</si>
  <si>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</si>
  <si>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</si>
  <si>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</si>
  <si>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</si>
  <si>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</si>
  <si>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</si>
  <si>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</si>
  <si>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</si>
  <si>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</si>
  <si>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</si>
  <si>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</si>
  <si>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</si>
  <si>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</si>
  <si>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</si>
  <si>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</si>
  <si>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</si>
  <si>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</si>
  <si>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</si>
  <si>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</si>
  <si>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</si>
  <si>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</si>
  <si>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</si>
  <si>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</si>
  <si>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</si>
  <si>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</si>
  <si>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</si>
  <si>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</si>
  <si>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</si>
  <si>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</si>
  <si>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</si>
  <si>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</si>
  <si>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</si>
  <si>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</si>
  <si>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</si>
  <si>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</si>
  <si>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</si>
  <si>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</si>
  <si>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</si>
  <si>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</si>
  <si>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</si>
  <si>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</si>
  <si>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</si>
  <si>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</si>
  <si>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</si>
  <si>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</si>
  <si>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</si>
  <si>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</si>
  <si>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</si>
  <si>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</si>
  <si>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</si>
  <si>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</si>
  <si>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</si>
  <si>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</si>
  <si>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</si>
  <si>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</si>
  <si>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</si>
  <si>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</si>
  <si>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</si>
  <si>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</si>
  <si>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</si>
  <si>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</si>
  <si>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</si>
  <si>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</si>
  <si>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</si>
  <si>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</si>
  <si>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</si>
  <si>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</si>
  <si>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</si>
  <si>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</si>
  <si>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</si>
  <si>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</si>
  <si>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</si>
  <si>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</si>
  <si>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</si>
  <si>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</si>
  <si>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</si>
  <si>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</si>
  <si>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</si>
  <si>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</si>
  <si>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</si>
  <si>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</si>
  <si>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</si>
  <si>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</si>
  <si>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</si>
  <si>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</si>
  <si>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</si>
  <si>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</si>
  <si>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</si>
  <si>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</si>
  <si>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</si>
  <si>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</si>
  <si>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</si>
  <si>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</si>
  <si>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</si>
  <si>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</si>
  <si>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</si>
  <si>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</si>
  <si>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</si>
  <si>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</si>
  <si>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</si>
  <si>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</si>
  <si>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</si>
  <si>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</si>
  <si>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</si>
  <si>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</si>
  <si>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</si>
  <si>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</si>
  <si>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</si>
  <si>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</si>
  <si>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</si>
  <si>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</si>
  <si>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</si>
  <si>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</si>
  <si>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</si>
  <si>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</si>
  <si>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</si>
  <si>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</si>
  <si>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</si>
  <si>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</si>
  <si>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</si>
  <si>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</si>
  <si>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</si>
  <si>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</si>
  <si>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</si>
  <si>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</si>
  <si>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</si>
  <si>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</si>
  <si>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</si>
  <si>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</si>
  <si>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</si>
  <si>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</si>
  <si>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</si>
  <si>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</si>
  <si>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</si>
  <si>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</si>
  <si>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</si>
  <si>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</si>
  <si>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</si>
  <si>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</si>
  <si>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</si>
  <si>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</si>
  <si>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</si>
  <si>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</si>
  <si>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</si>
  <si>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</si>
  <si>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</si>
  <si>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</si>
  <si>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</si>
  <si>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</si>
  <si>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</si>
  <si>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</si>
  <si>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</si>
  <si>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</si>
  <si>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</si>
  <si>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</si>
  <si>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</si>
  <si>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</si>
  <si>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</si>
  <si>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</si>
  <si>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</si>
  <si>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</si>
  <si>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</si>
  <si>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</si>
  <si>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</si>
  <si>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</si>
  <si>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</si>
  <si>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</si>
  <si>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</si>
  <si>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</si>
  <si>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</si>
  <si>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</si>
  <si>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</si>
  <si>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</si>
  <si>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</si>
  <si>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</si>
  <si>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</si>
  <si>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</si>
  <si>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</si>
  <si>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</si>
  <si>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</si>
  <si>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</si>
  <si>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</si>
  <si>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</si>
  <si>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</si>
  <si>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</si>
  <si>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</si>
  <si>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</si>
  <si>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</si>
  <si>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</si>
  <si>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</si>
  <si>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</si>
  <si>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</si>
  <si>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</si>
  <si>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</si>
  <si>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</si>
  <si>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</si>
  <si>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</si>
  <si>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</si>
  <si>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</si>
  <si>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</si>
  <si>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</si>
  <si>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</si>
  <si>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</si>
  <si>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</si>
  <si>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</si>
  <si>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</si>
  <si>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</si>
  <si>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</si>
  <si>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</si>
  <si>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</si>
  <si>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</si>
  <si>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</si>
  <si>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</si>
  <si>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</si>
  <si>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</si>
  <si>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</si>
  <si>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</si>
  <si>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</si>
  <si>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</si>
  <si>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</si>
  <si>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</si>
  <si>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</si>
  <si>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</si>
  <si>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</si>
  <si>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</si>
  <si>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</si>
  <si>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</si>
  <si>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</si>
  <si>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</si>
  <si>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</si>
  <si>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</si>
  <si>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</si>
  <si>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</si>
  <si>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</si>
  <si>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</si>
  <si>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</si>
  <si>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</si>
  <si>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</si>
  <si>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</si>
  <si>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</si>
  <si>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</si>
  <si>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</si>
  <si>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</si>
  <si>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</si>
  <si>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</si>
  <si>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</si>
  <si>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</si>
  <si>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</si>
  <si>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</si>
  <si>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</si>
  <si>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</si>
  <si>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</si>
  <si>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</si>
  <si>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</si>
  <si>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</si>
  <si>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</si>
  <si>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</si>
  <si>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</si>
  <si>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</si>
  <si>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</si>
  <si>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</si>
  <si>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</si>
  <si>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</si>
  <si>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</si>
  <si>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</si>
  <si>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</si>
  <si>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</si>
  <si>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</si>
  <si>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</si>
  <si>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</si>
  <si>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</si>
  <si>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</si>
  <si>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</si>
  <si>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</si>
  <si>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</si>
  <si>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</si>
  <si>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</si>
  <si>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</si>
  <si>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</si>
  <si>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</si>
  <si>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</si>
  <si>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</si>
  <si>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</si>
  <si>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</si>
  <si>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</si>
  <si>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</si>
  <si>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</si>
  <si>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</si>
  <si>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</si>
  <si>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</si>
  <si>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</si>
  <si>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</si>
  <si>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</si>
  <si>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</si>
  <si>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</si>
  <si>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</si>
  <si>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</si>
  <si>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</si>
  <si>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</si>
  <si>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</si>
  <si>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</si>
  <si>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</si>
  <si>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</si>
  <si>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</si>
  <si>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</si>
  <si>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</si>
  <si>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</si>
  <si>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</si>
  <si>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</si>
  <si>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</si>
  <si>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</si>
  <si>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</si>
  <si>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</si>
  <si>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</si>
  <si>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</si>
  <si>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</si>
  <si>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</si>
  <si>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</si>
  <si>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</si>
  <si>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</si>
  <si>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</si>
  <si>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</si>
  <si>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</si>
  <si>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</si>
  <si>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</si>
  <si>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</si>
  <si>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</si>
  <si>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</si>
  <si>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</si>
  <si>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</si>
  <si>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</si>
  <si>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</si>
  <si>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</si>
  <si>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</si>
  <si>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</si>
  <si>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</si>
  <si>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</si>
  <si>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</si>
  <si>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</si>
  <si>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</si>
  <si>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</si>
  <si>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</si>
  <si>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</si>
  <si>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</si>
  <si>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</si>
  <si>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</si>
  <si>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</si>
  <si>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</si>
  <si>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</si>
  <si>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</si>
  <si>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</si>
  <si>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</si>
  <si>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</si>
  <si>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</si>
  <si>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</si>
  <si>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</si>
  <si>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</si>
  <si>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</si>
  <si>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</si>
  <si>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</si>
  <si>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</si>
  <si>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</si>
  <si>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</si>
  <si>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</si>
  <si>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</si>
  <si>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</si>
  <si>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</si>
  <si>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</si>
  <si>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</si>
  <si>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</si>
  <si>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</si>
  <si>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</si>
  <si>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</si>
  <si>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</si>
  <si>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</si>
  <si>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</si>
  <si>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</si>
  <si>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</si>
  <si>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</si>
  <si>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</si>
  <si>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</si>
  <si>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</si>
  <si>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</si>
  <si>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</si>
  <si>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</si>
  <si>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</si>
  <si>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</si>
  <si>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</si>
  <si>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</si>
  <si>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</si>
  <si>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</si>
  <si>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</si>
  <si>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</si>
  <si>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</si>
  <si>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</si>
  <si>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</si>
  <si>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</si>
  <si>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</si>
  <si>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</si>
  <si>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</si>
  <si>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</si>
  <si>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</si>
  <si>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</si>
  <si>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</si>
  <si>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</si>
  <si>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</si>
  <si>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</si>
  <si>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</si>
  <si>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</si>
  <si>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</si>
  <si>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</si>
  <si>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</si>
  <si>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</si>
  <si>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</si>
  <si>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</si>
  <si>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</si>
  <si>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</si>
  <si>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</si>
  <si>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</si>
  <si>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</si>
  <si>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</si>
  <si>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</si>
  <si>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</si>
  <si>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</si>
  <si>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</si>
  <si>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</si>
  <si>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</si>
  <si>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</si>
  <si>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</si>
  <si>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</si>
  <si>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</si>
  <si>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</si>
  <si>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</si>
  <si>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</si>
  <si>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</si>
  <si>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</si>
  <si>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</si>
  <si>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</si>
  <si>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</si>
  <si>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</si>
  <si>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</si>
  <si>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</si>
  <si>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</si>
  <si>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</si>
  <si>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</si>
  <si>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</si>
  <si>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</si>
  <si>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</si>
  <si>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</si>
  <si>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</si>
  <si>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</si>
  <si>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</si>
  <si>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</si>
  <si>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</si>
  <si>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</si>
  <si>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</si>
  <si>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</si>
  <si>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</si>
  <si>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</si>
  <si>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</si>
  <si>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</si>
  <si>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</si>
  <si>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</si>
  <si>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</si>
  <si>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</si>
  <si>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</si>
  <si>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</si>
  <si>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</si>
  <si>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</si>
  <si>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</si>
  <si>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</si>
  <si>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</si>
  <si>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</si>
  <si>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</si>
  <si>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</si>
  <si>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</si>
  <si>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</si>
  <si>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</si>
  <si>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</si>
  <si>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</si>
  <si>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</si>
  <si>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</si>
  <si>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</si>
  <si>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</si>
  <si>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</si>
  <si>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</si>
  <si>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</si>
  <si>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</si>
  <si>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</si>
  <si>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</si>
  <si>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</si>
  <si>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</si>
  <si>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</si>
  <si>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</si>
  <si>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</si>
  <si>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</si>
  <si>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</si>
  <si>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</si>
  <si>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</si>
  <si>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</si>
  <si>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</si>
  <si>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</si>
  <si>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</si>
  <si>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</si>
  <si>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</si>
  <si>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</si>
  <si>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</si>
  <si>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</si>
  <si>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</si>
  <si>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</si>
  <si>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</si>
  <si>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</si>
  <si>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</si>
  <si>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</si>
  <si>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</si>
  <si>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</si>
  <si>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</si>
  <si>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</si>
  <si>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</si>
  <si>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</si>
  <si>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</si>
  <si>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</si>
  <si>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</si>
  <si>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</si>
  <si>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</si>
  <si>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</si>
  <si>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</si>
  <si>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</si>
  <si>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</si>
  <si>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</si>
  <si>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</si>
  <si>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</si>
  <si>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</si>
  <si>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</si>
  <si>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</si>
  <si>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</si>
  <si>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</si>
  <si>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</si>
  <si>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</si>
  <si>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</si>
  <si>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</si>
  <si>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</si>
  <si>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</si>
  <si>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</si>
  <si>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</si>
  <si>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</si>
  <si>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</si>
  <si>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</si>
  <si>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</si>
  <si>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</si>
  <si>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</si>
  <si>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</si>
  <si>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</si>
  <si>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</si>
  <si>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</si>
  <si>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</si>
  <si>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</si>
  <si>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</si>
  <si>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</si>
  <si>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</si>
  <si>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</si>
  <si>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</si>
  <si>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</si>
  <si>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</si>
  <si>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</si>
  <si>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</si>
  <si>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</si>
  <si>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</si>
  <si>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</si>
  <si>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</si>
  <si>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</si>
  <si>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</si>
  <si>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</si>
  <si>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</si>
  <si>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</si>
  <si>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</si>
  <si>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</si>
  <si>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</si>
  <si>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</si>
  <si>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</si>
  <si>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</si>
  <si>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</si>
  <si>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</si>
  <si>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</si>
  <si>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</si>
  <si>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</si>
  <si>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</si>
  <si>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</si>
  <si>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</si>
  <si>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</si>
  <si>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</si>
  <si>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</si>
  <si>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</si>
  <si>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</si>
  <si>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</si>
  <si>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</si>
  <si>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</si>
  <si>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</si>
  <si>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</si>
  <si>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</si>
  <si>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</si>
  <si>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</si>
  <si>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</si>
  <si>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</si>
  <si>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</si>
  <si>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</si>
  <si>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</si>
  <si>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</si>
  <si>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</si>
  <si>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</si>
  <si>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</si>
  <si>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</si>
  <si>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</si>
  <si>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</si>
  <si>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</si>
  <si>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</si>
  <si>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</si>
  <si>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</si>
  <si>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</si>
  <si>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</si>
  <si>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</si>
  <si>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</si>
  <si>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</si>
  <si>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</si>
  <si>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</si>
  <si>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</si>
  <si>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</si>
  <si>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</si>
  <si>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</si>
  <si>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</si>
  <si>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</si>
  <si>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</si>
  <si>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</si>
  <si>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</si>
  <si>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</si>
  <si>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</si>
  <si>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</si>
  <si>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</si>
  <si>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</si>
  <si>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</si>
  <si>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</si>
  <si>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</si>
  <si>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</si>
  <si>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</si>
  <si>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</si>
  <si>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</si>
  <si>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</si>
  <si>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</si>
  <si>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</si>
  <si>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</si>
  <si>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</si>
  <si>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</si>
  <si>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</si>
  <si>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</si>
  <si>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</si>
  <si>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</si>
  <si>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</si>
  <si>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</si>
  <si>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</si>
  <si>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</si>
  <si>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</si>
  <si>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</si>
  <si>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</si>
  <si>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</si>
  <si>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</si>
  <si>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</si>
  <si>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</si>
  <si>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</si>
  <si>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</si>
  <si>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</si>
  <si>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</si>
  <si>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</si>
  <si>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</si>
  <si>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</si>
  <si>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</si>
  <si>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</si>
  <si>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</si>
  <si>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</si>
  <si>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</si>
  <si>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</si>
  <si>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</si>
  <si>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</si>
  <si>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</si>
  <si>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</si>
  <si>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</si>
  <si>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</si>
  <si>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</si>
  <si>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</si>
  <si>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</si>
  <si>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</si>
  <si>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</si>
  <si>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</si>
  <si>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</si>
  <si>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</si>
  <si>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</si>
  <si>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</si>
  <si>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</si>
  <si>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</si>
  <si>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</si>
  <si>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</si>
  <si>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</si>
  <si>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</si>
  <si>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</si>
  <si>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</si>
  <si>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</si>
  <si>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</si>
  <si>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</si>
  <si>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</si>
  <si>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</si>
  <si>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</si>
  <si>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</si>
  <si>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</si>
  <si>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</si>
  <si>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</si>
  <si>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</si>
  <si>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</si>
  <si>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</si>
  <si>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</si>
  <si>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</si>
  <si>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</si>
  <si>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</si>
  <si>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</si>
  <si>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</si>
  <si>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</si>
  <si>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</si>
  <si>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</si>
  <si>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</si>
  <si>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</si>
  <si>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</si>
  <si>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</si>
  <si>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</si>
  <si>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</si>
  <si>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</si>
  <si>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</si>
  <si>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</si>
  <si>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</si>
  <si>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</si>
  <si>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</si>
  <si>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</si>
  <si>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</si>
  <si>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</si>
  <si>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</si>
  <si>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</si>
  <si>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</si>
  <si>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</si>
  <si>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</si>
  <si>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</si>
  <si>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</si>
  <si>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</si>
  <si>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</si>
  <si>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</si>
  <si>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</si>
  <si>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</si>
  <si>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</si>
  <si>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</si>
  <si>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</si>
  <si>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</si>
  <si>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</si>
  <si>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</si>
  <si>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</si>
  <si>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</si>
  <si>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</si>
  <si>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</si>
  <si>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</si>
  <si>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</si>
  <si>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</si>
  <si>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</si>
  <si>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</si>
  <si>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</si>
  <si>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</si>
  <si>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</si>
  <si>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</si>
  <si>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</si>
  <si>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</si>
  <si>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</si>
  <si>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</si>
  <si>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</si>
  <si>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</si>
  <si>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</si>
  <si>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</si>
  <si>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</si>
  <si>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</si>
  <si>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</si>
  <si>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</si>
  <si>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</si>
  <si>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</si>
  <si>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</si>
  <si>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</si>
  <si>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</si>
  <si>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</si>
  <si>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</si>
  <si>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</si>
  <si>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</si>
  <si>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</si>
  <si>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</si>
  <si>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</si>
  <si>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</si>
  <si>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</si>
  <si>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</si>
  <si>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</si>
  <si>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</si>
  <si>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</si>
  <si>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</si>
  <si>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</si>
  <si>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</si>
  <si>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</si>
  <si>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</si>
  <si>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</si>
  <si>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</si>
  <si>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</si>
  <si>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</si>
  <si>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</si>
  <si>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</si>
  <si>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</si>
  <si>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</si>
  <si>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</si>
  <si>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</si>
  <si>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</si>
  <si>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</si>
  <si>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</si>
  <si>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</si>
  <si>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</si>
  <si>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</si>
  <si>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</si>
  <si>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</si>
  <si>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</si>
  <si>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</si>
  <si>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</si>
  <si>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</si>
  <si>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</si>
  <si>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</si>
  <si>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</si>
  <si>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</si>
  <si>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</si>
  <si>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</si>
  <si>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</si>
  <si>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</si>
  <si>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</si>
  <si>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</si>
  <si>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</si>
  <si>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</si>
  <si>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</si>
  <si>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</si>
  <si>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</si>
  <si>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</si>
  <si>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</si>
  <si>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</si>
  <si>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</si>
  <si>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</si>
  <si>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</si>
  <si>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</si>
  <si>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</si>
  <si>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</si>
  <si>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</si>
  <si>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</si>
  <si>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</si>
  <si>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</si>
  <si>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</si>
  <si>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</si>
  <si>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</si>
  <si>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</si>
  <si>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</si>
  <si>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</si>
  <si>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</si>
  <si>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</si>
  <si>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</si>
  <si>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</si>
  <si>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</si>
  <si>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</si>
  <si>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</si>
  <si>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</si>
  <si>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</si>
  <si>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</si>
  <si>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</si>
  <si>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</si>
  <si>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</si>
  <si>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</si>
  <si>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</si>
  <si>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</si>
  <si>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</si>
  <si>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</si>
  <si>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</si>
  <si>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</si>
  <si>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</si>
  <si>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</si>
  <si>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</si>
  <si>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</si>
  <si>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</si>
  <si>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</si>
  <si>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</si>
  <si>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</si>
  <si>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</si>
  <si>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</si>
  <si>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</si>
  <si>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</si>
  <si>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</si>
  <si>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</si>
  <si>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</si>
  <si>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</si>
  <si>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</si>
  <si>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</si>
  <si>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</si>
  <si>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</si>
  <si>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</si>
  <si>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</si>
  <si>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</si>
  <si>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</si>
  <si>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</si>
  <si>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</si>
  <si>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</si>
  <si>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</si>
  <si>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</si>
  <si>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</si>
  <si>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</si>
  <si>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</si>
  <si>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</si>
  <si>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</si>
  <si>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</si>
  <si>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</si>
  <si>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</si>
  <si>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</si>
  <si>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</si>
  <si>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</si>
  <si>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</si>
  <si>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</si>
  <si>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</si>
  <si>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</si>
  <si>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</si>
  <si>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</si>
  <si>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</si>
  <si>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</si>
  <si>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</si>
  <si>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</si>
  <si>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</si>
  <si>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</si>
  <si>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</si>
  <si>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</si>
  <si>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</si>
  <si>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</si>
  <si>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</si>
  <si>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</si>
  <si>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</si>
  <si>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</si>
  <si>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</si>
  <si>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</si>
  <si>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</si>
  <si>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</si>
  <si>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</si>
  <si>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</si>
  <si>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</si>
  <si>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</si>
  <si>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</si>
  <si>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</si>
  <si>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</si>
  <si>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</si>
  <si>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</si>
  <si>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</si>
  <si>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</si>
  <si>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</si>
  <si>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</si>
  <si>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</si>
  <si>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</si>
  <si>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</si>
  <si>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</si>
  <si>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</si>
  <si>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</si>
  <si>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</si>
  <si>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</si>
  <si>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</si>
  <si>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</si>
  <si>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</si>
  <si>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</si>
  <si>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</si>
  <si>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</si>
  <si>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</si>
  <si>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</si>
  <si>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</si>
  <si>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</si>
  <si>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</si>
  <si>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</si>
  <si>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</si>
  <si>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</si>
  <si>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</si>
  <si>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</si>
  <si>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</si>
  <si>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</si>
  <si>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</si>
  <si>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</si>
  <si>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</si>
  <si>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</si>
  <si>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</si>
  <si>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</si>
  <si>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</si>
  <si>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</si>
  <si>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</si>
  <si>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</si>
  <si>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</si>
  <si>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</si>
  <si>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</si>
  <si>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</si>
  <si>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</si>
  <si>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</si>
  <si>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</si>
  <si>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</si>
  <si>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</si>
  <si>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</si>
  <si>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</si>
  <si>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</si>
  <si>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</si>
  <si>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</si>
  <si>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</si>
  <si>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</si>
  <si>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</si>
  <si>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</si>
  <si>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</si>
  <si>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</si>
  <si>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</si>
  <si>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</si>
  <si>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</si>
  <si>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</si>
  <si>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</si>
  <si>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</si>
  <si>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</si>
  <si>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</si>
  <si>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</si>
  <si>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</si>
  <si>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</si>
  <si>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</si>
  <si>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</si>
  <si>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</si>
  <si>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</si>
  <si>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</si>
  <si>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</si>
  <si>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</si>
  <si>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</si>
  <si>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</si>
  <si>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</si>
  <si>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</si>
  <si>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</si>
  <si>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</si>
  <si>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</si>
  <si>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</si>
  <si>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</si>
  <si>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</si>
  <si>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</si>
  <si>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</si>
  <si>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</si>
  <si>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</si>
  <si>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</si>
  <si>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</si>
  <si>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</si>
  <si>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</si>
  <si>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</si>
  <si>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</si>
  <si>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</si>
  <si>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</si>
  <si>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</si>
  <si>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</si>
  <si>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</si>
  <si>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</si>
  <si>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</si>
  <si>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</si>
  <si>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</si>
  <si>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</si>
  <si>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</si>
  <si>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</si>
  <si>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</si>
  <si>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</si>
  <si>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</si>
  <si>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</si>
  <si>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</si>
  <si>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</si>
  <si>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</si>
  <si>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</si>
  <si>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</si>
  <si>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</si>
  <si>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</si>
  <si>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</si>
  <si>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</si>
  <si>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</si>
  <si>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</si>
  <si>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</si>
  <si>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</si>
  <si>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</si>
  <si>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</si>
  <si>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</si>
  <si>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</si>
  <si>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</si>
  <si>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</si>
  <si>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</si>
  <si>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</si>
  <si>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</si>
  <si>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</si>
  <si>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</si>
  <si>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</si>
  <si>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</si>
  <si>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</si>
  <si>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</si>
  <si>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</si>
  <si>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</si>
  <si>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</si>
  <si>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</si>
  <si>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</si>
  <si>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</si>
  <si>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</si>
  <si>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</si>
  <si>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</si>
  <si>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</si>
  <si>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</si>
  <si>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</si>
  <si>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</si>
  <si>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</si>
  <si>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</si>
  <si>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</si>
  <si>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</si>
  <si>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</si>
  <si>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</si>
  <si>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</si>
  <si>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</si>
  <si>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</si>
  <si>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</si>
  <si>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</si>
  <si>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</si>
  <si>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</si>
  <si>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</si>
  <si>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</si>
  <si>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</si>
  <si>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</si>
  <si>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</si>
  <si>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</si>
  <si>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</si>
  <si>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</si>
  <si>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</si>
  <si>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</si>
  <si>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</si>
  <si>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</si>
  <si>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</si>
  <si>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</si>
  <si>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</si>
  <si>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</si>
  <si>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</si>
  <si>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</si>
  <si>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</si>
  <si>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</si>
  <si>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</si>
  <si>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</si>
  <si>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</si>
  <si>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</si>
  <si>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</si>
  <si>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</si>
  <si>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</si>
  <si>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</si>
  <si>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</si>
  <si>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</si>
  <si>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</si>
  <si>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</si>
  <si>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</si>
  <si>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</si>
  <si>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</si>
  <si>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</si>
  <si>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</si>
  <si>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</si>
  <si>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</si>
  <si>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</si>
  <si>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</si>
  <si>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</si>
  <si>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</si>
  <si>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</si>
  <si>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</si>
  <si>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</si>
  <si>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</si>
  <si>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</si>
  <si>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</si>
  <si>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</si>
  <si>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</si>
  <si>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</si>
  <si>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</si>
  <si>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</si>
  <si>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</si>
  <si>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</si>
  <si>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</si>
  <si>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</si>
  <si>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</si>
  <si>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</si>
  <si>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</si>
  <si>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</si>
  <si>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</si>
  <si>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</si>
  <si>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</si>
  <si>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</si>
  <si>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</si>
  <si>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</si>
  <si>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</si>
  <si>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</si>
  <si>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</si>
  <si>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</si>
  <si>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</si>
  <si>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</si>
  <si>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</si>
  <si>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</si>
  <si>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</si>
  <si>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</si>
  <si>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</si>
  <si>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</si>
  <si>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</si>
  <si>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</si>
  <si>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</si>
  <si>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</si>
  <si>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</si>
  <si>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</si>
  <si>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</si>
  <si>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</si>
  <si>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</si>
  <si>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</si>
  <si>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</si>
  <si>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</si>
  <si>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</si>
  <si>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</si>
  <si>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</si>
  <si>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</si>
  <si>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</si>
  <si>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</si>
  <si>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</si>
  <si>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</si>
  <si>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</si>
  <si>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</si>
  <si>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</si>
  <si>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</si>
  <si>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</si>
  <si>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</si>
  <si>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</si>
  <si>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</si>
  <si>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</si>
  <si>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</si>
  <si>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</si>
  <si>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</si>
  <si>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</si>
  <si>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</si>
  <si>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</si>
  <si>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</si>
  <si>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</si>
  <si>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</si>
  <si>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</si>
  <si>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</si>
  <si>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</si>
  <si>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</si>
  <si>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</si>
  <si>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</si>
  <si>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</si>
  <si>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</si>
  <si>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</si>
  <si>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</si>
  <si>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</si>
  <si>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</si>
  <si>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</si>
  <si>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</si>
  <si>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</si>
  <si>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</si>
  <si>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</si>
  <si>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</si>
  <si>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</si>
  <si>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</si>
  <si>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</si>
  <si>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</si>
  <si>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</si>
  <si>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</si>
  <si>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</si>
  <si>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</si>
  <si>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</si>
  <si>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</si>
  <si>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</si>
  <si>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</si>
  <si>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</si>
  <si>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</si>
  <si>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</si>
  <si>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</si>
  <si>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</si>
  <si>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</si>
  <si>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</si>
  <si>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</si>
  <si>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</si>
  <si>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</si>
  <si>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</si>
  <si>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</si>
  <si>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</si>
  <si>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</si>
  <si>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</si>
  <si>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</si>
  <si>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</si>
  <si>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</si>
  <si>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</si>
  <si>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</si>
  <si>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</si>
  <si>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</si>
  <si>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</si>
  <si>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</si>
  <si>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</si>
  <si>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</si>
  <si>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</si>
  <si>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</si>
  <si>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</si>
  <si>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</si>
  <si>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</si>
  <si>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</si>
  <si>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</si>
  <si>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</si>
  <si>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</si>
  <si>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</si>
  <si>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</si>
  <si>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</si>
  <si>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</si>
  <si>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</si>
  <si>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</si>
  <si>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</si>
  <si>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</si>
  <si>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</si>
  <si>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</si>
  <si>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</si>
  <si>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</si>
  <si>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</si>
  <si>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</si>
  <si>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</si>
  <si>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</si>
  <si>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</si>
  <si>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</si>
  <si>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</si>
  <si>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</si>
  <si>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</si>
  <si>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</si>
  <si>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</si>
  <si>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</si>
  <si>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</si>
  <si>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</si>
  <si>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</si>
  <si>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</si>
  <si>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</si>
  <si>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</si>
  <si>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</si>
  <si>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</si>
  <si>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</si>
  <si>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</si>
  <si>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</si>
  <si>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</si>
  <si>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</si>
  <si>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</si>
  <si>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</si>
  <si>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</si>
  <si>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</si>
  <si>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</si>
  <si>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</si>
  <si>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</si>
  <si>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</si>
  <si>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</si>
  <si>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</si>
  <si>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</si>
  <si>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</si>
  <si>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</si>
  <si>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</si>
  <si>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</si>
  <si>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</si>
  <si>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</si>
  <si>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</si>
  <si>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</si>
  <si>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</si>
  <si>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</si>
  <si>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</si>
  <si>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</si>
  <si>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</si>
  <si>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</si>
  <si>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</si>
  <si>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</si>
  <si>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</si>
  <si>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</si>
  <si>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</si>
  <si>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</si>
  <si>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</si>
  <si>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</si>
  <si>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</si>
  <si>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</si>
  <si>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</si>
  <si>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</si>
  <si>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</si>
  <si>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</si>
  <si>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</si>
  <si>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</si>
  <si>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</si>
  <si>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</si>
  <si>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</si>
  <si>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</si>
  <si>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</si>
  <si>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</si>
  <si>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</si>
  <si>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</si>
  <si>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</si>
  <si>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</si>
  <si>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</si>
  <si>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</si>
  <si>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</si>
  <si>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</si>
  <si>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</si>
  <si>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</si>
  <si>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</si>
  <si>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</si>
  <si>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</si>
  <si>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</si>
  <si>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</si>
  <si>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</si>
  <si>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</si>
  <si>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</si>
  <si>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</si>
  <si>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</si>
  <si>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</si>
  <si>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</si>
  <si>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</si>
  <si>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</si>
  <si>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</si>
  <si>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</si>
  <si>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</si>
  <si>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</si>
  <si>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</si>
  <si>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</si>
  <si>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</si>
  <si>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</si>
  <si>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</si>
  <si>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</si>
  <si>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</si>
  <si>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</si>
  <si>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</si>
  <si>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</si>
  <si>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</si>
  <si>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</si>
  <si>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</si>
  <si>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</si>
  <si>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</si>
  <si>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</si>
  <si>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</si>
  <si>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</si>
  <si>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</si>
  <si>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</si>
  <si>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</si>
  <si>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</si>
  <si>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</si>
  <si>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</si>
  <si>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</si>
  <si>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</si>
  <si>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</si>
  <si>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</si>
  <si>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</si>
  <si>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</si>
  <si>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</si>
  <si>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</si>
  <si>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</si>
  <si>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</si>
  <si>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</si>
  <si>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</si>
  <si>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</si>
  <si>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</si>
  <si>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</si>
  <si>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</si>
  <si>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</si>
  <si>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</si>
  <si>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</si>
  <si>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</si>
  <si>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</si>
  <si>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</si>
  <si>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</si>
  <si>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</si>
  <si>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</si>
  <si>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</si>
  <si>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</si>
  <si>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</si>
  <si>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</si>
  <si>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</si>
  <si>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</si>
  <si>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</si>
  <si>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</si>
  <si>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</si>
  <si>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</si>
  <si>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</si>
  <si>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</si>
  <si>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</si>
  <si>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</si>
  <si>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</si>
  <si>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</si>
  <si>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</si>
  <si>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</si>
  <si>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</si>
  <si>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</si>
  <si>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</si>
  <si>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</si>
  <si>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</si>
  <si>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</si>
  <si>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</si>
  <si>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</si>
  <si>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</si>
  <si>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</si>
  <si>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</si>
  <si>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</si>
  <si>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</si>
  <si>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</si>
  <si>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</si>
  <si>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</si>
  <si>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</si>
  <si>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</si>
  <si>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</si>
  <si>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</si>
  <si>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</si>
  <si>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</si>
  <si>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</si>
  <si>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</si>
  <si>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</si>
  <si>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</si>
  <si>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</si>
  <si>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</si>
  <si>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</si>
  <si>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</si>
  <si>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</si>
  <si>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</si>
  <si>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</si>
  <si>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</si>
  <si>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</si>
  <si>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</si>
  <si>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</si>
  <si>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</si>
  <si>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</si>
  <si>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</si>
  <si>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</si>
  <si>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</si>
  <si>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</si>
  <si>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</si>
  <si>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</si>
  <si>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</si>
  <si>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</si>
  <si>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</si>
  <si>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</si>
  <si>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</si>
  <si>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</si>
  <si>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</si>
  <si>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</si>
  <si>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</si>
  <si>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</si>
  <si>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</si>
  <si>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</si>
  <si>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</si>
  <si>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</si>
  <si>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</si>
  <si>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</si>
  <si>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</si>
  <si>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</si>
  <si>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</si>
  <si>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</si>
  <si>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</si>
  <si>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</si>
  <si>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</si>
  <si>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</si>
  <si>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</si>
  <si>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</si>
  <si>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</si>
  <si>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</si>
  <si>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</si>
  <si>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</si>
  <si>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</si>
  <si>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</si>
  <si>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</si>
  <si>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</si>
  <si>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</si>
  <si>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</si>
  <si>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</si>
  <si>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</si>
  <si>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</si>
  <si>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</si>
  <si>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</si>
  <si>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</si>
  <si>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</si>
  <si>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</si>
  <si>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</si>
  <si>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</si>
  <si>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</si>
  <si>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</si>
  <si>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</si>
  <si>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</si>
  <si>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</si>
  <si>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</si>
  <si>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</si>
  <si>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</si>
  <si>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</si>
  <si>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</si>
  <si>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</si>
  <si>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</si>
  <si>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</si>
  <si>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</si>
  <si>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</si>
  <si>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</si>
  <si>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</si>
  <si>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</si>
  <si>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</si>
  <si>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</si>
  <si>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</si>
  <si>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</si>
  <si>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</si>
  <si>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</si>
  <si>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</si>
  <si>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</si>
  <si>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</si>
  <si>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</si>
  <si>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</si>
  <si>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</si>
  <si>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</si>
  <si>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</si>
  <si>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</si>
  <si>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</si>
  <si>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</si>
  <si>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</si>
  <si>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</si>
  <si>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</si>
  <si>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</si>
  <si>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</si>
  <si>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</si>
  <si>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</si>
  <si>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</si>
  <si>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</si>
  <si>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</si>
  <si>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</si>
  <si>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</si>
  <si>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</si>
  <si>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</si>
  <si>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</si>
  <si>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</si>
  <si>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</si>
  <si>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</si>
  <si>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</si>
  <si>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</si>
  <si>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</si>
  <si>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</si>
  <si>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</si>
  <si>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</si>
  <si>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</si>
  <si>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</si>
  <si>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</si>
  <si>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</si>
  <si>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</si>
  <si>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</si>
  <si>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</si>
  <si>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</si>
  <si>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</si>
  <si>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</si>
  <si>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</si>
  <si>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</si>
  <si>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</si>
  <si>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</si>
  <si>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</si>
  <si>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</si>
  <si>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</si>
  <si>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</si>
  <si>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</si>
  <si>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</si>
  <si>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</si>
  <si>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</si>
  <si>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</si>
  <si>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</si>
  <si>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</si>
  <si>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</si>
  <si>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</si>
  <si>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</si>
  <si>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</si>
  <si>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</si>
  <si>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</si>
  <si>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</si>
  <si>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</si>
  <si>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</si>
  <si>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</si>
  <si>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</si>
  <si>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</si>
  <si>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</si>
  <si>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</si>
  <si>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</si>
  <si>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</si>
  <si>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</si>
  <si>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</si>
  <si>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</si>
  <si>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</si>
  <si>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</si>
  <si>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</si>
  <si>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</si>
  <si>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</si>
  <si>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</si>
  <si>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</si>
  <si>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</si>
  <si>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</si>
  <si>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</si>
  <si>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</si>
  <si>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</si>
  <si>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</si>
  <si>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</si>
  <si>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</si>
  <si>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</si>
  <si>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</si>
  <si>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</si>
  <si>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</si>
  <si>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</si>
  <si>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</si>
  <si>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</si>
  <si>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</si>
  <si>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</si>
  <si>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</si>
  <si>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</si>
  <si>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</si>
  <si>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</si>
  <si>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</si>
  <si>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</si>
  <si>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</si>
  <si>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</si>
  <si>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</si>
  <si>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</si>
  <si>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</si>
  <si>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</si>
  <si>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</si>
  <si>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</si>
  <si>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</si>
  <si>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</si>
  <si>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</si>
  <si>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</si>
  <si>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</si>
  <si>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</si>
  <si>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</si>
  <si>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</si>
  <si>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</si>
  <si>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</si>
  <si>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</si>
  <si>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</si>
  <si>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</si>
  <si>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</si>
  <si>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</si>
  <si>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</si>
  <si>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</si>
  <si>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</si>
  <si>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</si>
  <si>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</si>
  <si>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</si>
  <si>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</si>
  <si>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</si>
  <si>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</si>
  <si>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</si>
  <si>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</si>
  <si>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</si>
  <si>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</si>
  <si>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</si>
  <si>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</si>
  <si>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</si>
  <si>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</si>
  <si>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</si>
  <si>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</si>
  <si>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</si>
  <si>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</si>
  <si>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</si>
  <si>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</si>
  <si>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</si>
  <si>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</si>
  <si>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</si>
  <si>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</si>
  <si>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</si>
  <si>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</si>
  <si>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</si>
  <si>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</si>
  <si>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</si>
  <si>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</si>
  <si>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</si>
  <si>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</si>
  <si>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</si>
  <si>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</si>
  <si>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</si>
  <si>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</si>
  <si>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</si>
  <si>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</si>
  <si>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</si>
  <si>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</si>
  <si>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</si>
  <si>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</si>
  <si>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</si>
  <si>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</si>
  <si>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</si>
  <si>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</si>
  <si>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</si>
  <si>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</si>
  <si>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</si>
  <si>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</si>
  <si>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</si>
  <si>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</si>
  <si>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</si>
  <si>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</si>
  <si>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</si>
  <si>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</si>
  <si>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</si>
  <si>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</si>
  <si>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</si>
  <si>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</si>
  <si>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</si>
  <si>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</si>
  <si>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</si>
  <si>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</si>
  <si>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</si>
  <si>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</si>
  <si>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</si>
  <si>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</si>
  <si>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</si>
  <si>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</si>
  <si>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</si>
  <si>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</si>
  <si>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</si>
  <si>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</si>
  <si>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</si>
  <si>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</si>
  <si>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</si>
  <si>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</si>
  <si>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</si>
  <si>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</si>
  <si>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</si>
  <si>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</si>
  <si>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</si>
  <si>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</si>
  <si>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</si>
  <si>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</si>
  <si>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</si>
  <si>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</si>
  <si>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</si>
  <si>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</si>
  <si>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</si>
  <si>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</si>
  <si>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</si>
  <si>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</si>
  <si>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</si>
  <si>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</si>
  <si>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</si>
  <si>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</si>
  <si>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</si>
  <si>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</si>
  <si>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</si>
  <si>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</si>
  <si>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</si>
  <si>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</si>
  <si>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</si>
  <si>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</si>
  <si>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</si>
  <si>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</si>
  <si>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</si>
  <si>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</si>
  <si>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</si>
  <si>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</si>
  <si>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</si>
  <si>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</si>
  <si>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</si>
  <si>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</si>
  <si>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</si>
  <si>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</si>
  <si>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</si>
  <si>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</si>
  <si>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</si>
  <si>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</si>
  <si>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</si>
  <si>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</si>
  <si>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</si>
  <si>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</si>
  <si>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</si>
  <si>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</si>
  <si>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</si>
  <si>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</si>
  <si>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</si>
  <si>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</si>
  <si>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</si>
  <si>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</si>
  <si>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</si>
  <si>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</si>
  <si>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</si>
  <si>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</si>
  <si>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</si>
  <si>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</si>
  <si>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</si>
  <si>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</si>
  <si>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</si>
  <si>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</si>
  <si>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</si>
  <si>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</si>
  <si>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</si>
  <si>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</si>
  <si>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</si>
  <si>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</si>
  <si>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</si>
  <si>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</si>
  <si>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</si>
  <si>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</si>
  <si>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</si>
  <si>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</si>
  <si>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</si>
  <si>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</si>
  <si>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</si>
  <si>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</si>
  <si>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</si>
  <si>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</si>
  <si>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</si>
  <si>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</si>
  <si>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</si>
  <si>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</si>
  <si>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</si>
  <si>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</si>
  <si>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</si>
  <si>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</si>
  <si>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</si>
  <si>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</si>
  <si>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</si>
  <si>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</si>
  <si>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</si>
  <si>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</si>
  <si>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</si>
  <si>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</si>
  <si>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</si>
  <si>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</si>
  <si>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</si>
  <si>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</si>
  <si>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</si>
  <si>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</si>
  <si>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</si>
  <si>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</si>
  <si>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</si>
  <si>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</si>
  <si>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</si>
  <si>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</si>
  <si>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</si>
  <si>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</si>
  <si>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</si>
  <si>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</si>
  <si>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</si>
  <si>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</si>
  <si>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</si>
  <si>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</si>
  <si>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</si>
  <si>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</si>
  <si>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</si>
  <si>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</si>
  <si>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</si>
  <si>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</si>
  <si>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</si>
  <si>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</si>
  <si>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</si>
  <si>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</si>
  <si>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</si>
  <si>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</si>
  <si>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</si>
  <si>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</si>
  <si>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</si>
  <si>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</si>
  <si>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</si>
  <si>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</si>
  <si>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</si>
  <si>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</si>
  <si>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</si>
  <si>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</si>
  <si>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</si>
  <si>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</si>
  <si>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</si>
  <si>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</si>
  <si>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</si>
  <si>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</si>
  <si>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</si>
  <si>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</si>
  <si>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</si>
  <si>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</si>
  <si>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</si>
  <si>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</si>
  <si>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</si>
  <si>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</si>
  <si>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</si>
  <si>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</si>
  <si>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</si>
  <si>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</si>
  <si>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</si>
  <si>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</si>
  <si>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</si>
  <si>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</si>
  <si>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</si>
  <si>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</si>
  <si>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</si>
  <si>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</si>
  <si>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</si>
  <si>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</si>
  <si>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</si>
  <si>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</si>
  <si>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</si>
  <si>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</si>
  <si>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</si>
  <si>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</si>
  <si>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</si>
  <si>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</si>
  <si>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</si>
  <si>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</si>
  <si>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</si>
  <si>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</si>
  <si>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</si>
  <si>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</si>
  <si>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</si>
  <si>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</si>
  <si>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</si>
  <si>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</si>
  <si>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</si>
  <si>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</si>
  <si>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</si>
  <si>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</si>
  <si>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</si>
  <si>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</si>
  <si>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</si>
  <si>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</si>
  <si>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</si>
  <si>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</si>
  <si>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</si>
  <si>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</si>
  <si>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</si>
  <si>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</si>
  <si>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</si>
  <si>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</si>
  <si>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</si>
  <si>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</si>
  <si>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</si>
  <si>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</si>
  <si>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</si>
  <si>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</si>
  <si>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</si>
  <si>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</si>
  <si>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</si>
  <si>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</si>
  <si>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</si>
  <si>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</si>
  <si>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</si>
  <si>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</si>
  <si>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</si>
  <si>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</si>
  <si>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</si>
  <si>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</si>
  <si>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</si>
  <si>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</si>
  <si>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</si>
  <si>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</si>
  <si>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</si>
  <si>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</si>
  <si>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</si>
  <si>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</si>
  <si>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</si>
  <si>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</si>
  <si>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</si>
  <si>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</si>
  <si>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</si>
  <si>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</si>
  <si>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</si>
  <si>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</si>
  <si>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</si>
  <si>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</si>
  <si>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</si>
  <si>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</si>
  <si>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</si>
  <si>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</si>
  <si>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</si>
  <si>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</si>
  <si>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</si>
  <si>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</si>
  <si>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</si>
  <si>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</si>
  <si>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</si>
  <si>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</si>
  <si>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</si>
  <si>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</si>
  <si>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</si>
  <si>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</si>
  <si>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</si>
  <si>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</si>
  <si>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</si>
  <si>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</si>
  <si>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</si>
  <si>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</si>
  <si>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</si>
  <si>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</si>
  <si>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</si>
  <si>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</si>
  <si>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</si>
  <si>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</si>
  <si>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</si>
  <si>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</si>
  <si>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</si>
  <si>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</si>
  <si>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</si>
  <si>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</si>
  <si>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</si>
  <si>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</si>
  <si>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</si>
  <si>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</si>
  <si>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</si>
  <si>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</si>
  <si>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</si>
  <si>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</si>
  <si>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</si>
  <si>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</si>
  <si>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</si>
  <si>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</si>
  <si>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</si>
  <si>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</si>
  <si>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</si>
  <si>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</si>
  <si>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</si>
  <si>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</si>
  <si>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</si>
  <si>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</si>
  <si>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</si>
  <si>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</si>
  <si>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</si>
  <si>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</si>
  <si>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</si>
  <si>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</si>
  <si>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</si>
  <si>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</si>
  <si>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</si>
  <si>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</si>
  <si>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</si>
  <si>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</si>
  <si>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</si>
  <si>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</si>
  <si>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</si>
  <si>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</si>
  <si>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</si>
  <si>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</si>
  <si>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</si>
  <si>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</si>
  <si>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</si>
  <si>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</si>
  <si>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</si>
  <si>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</si>
  <si>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</si>
  <si>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</si>
  <si>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</si>
  <si>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</si>
  <si>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</si>
  <si>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</si>
  <si>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</si>
  <si>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</si>
  <si>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</si>
  <si>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</si>
  <si>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</si>
  <si>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</si>
  <si>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</si>
  <si>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</si>
  <si>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</si>
  <si>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</si>
  <si>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</si>
  <si>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</si>
  <si>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</si>
  <si>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</si>
  <si>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</si>
  <si>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</si>
  <si>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</si>
  <si>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</si>
  <si>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</si>
  <si>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</si>
  <si>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</si>
  <si>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</si>
  <si>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</si>
  <si>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</si>
  <si>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</si>
  <si>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</si>
  <si>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</si>
  <si>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</si>
  <si>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</si>
  <si>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</si>
  <si>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</si>
  <si>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</si>
  <si>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</si>
  <si>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</si>
  <si>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</si>
  <si>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</si>
  <si>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</si>
  <si>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</si>
  <si>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</si>
  <si>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</si>
  <si>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</si>
  <si>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</si>
  <si>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</si>
  <si>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</si>
  <si>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</si>
  <si>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</si>
  <si>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</si>
  <si>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</si>
  <si>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</si>
  <si>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</si>
  <si>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</si>
  <si>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</si>
  <si>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</si>
  <si>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</si>
  <si>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</si>
  <si>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</si>
  <si>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</si>
  <si>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</si>
  <si>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</si>
  <si>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</si>
  <si>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</si>
  <si>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</si>
  <si>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</si>
  <si>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</si>
  <si>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</si>
  <si>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</si>
  <si>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</si>
  <si>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</si>
  <si>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</si>
  <si>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</si>
  <si>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</si>
  <si>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</si>
  <si>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</si>
  <si>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</si>
  <si>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</si>
  <si>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</si>
  <si>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</si>
  <si>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</si>
  <si>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</si>
  <si>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</si>
  <si>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</si>
  <si>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</si>
  <si>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</si>
  <si>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</si>
  <si>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</si>
  <si>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</si>
  <si>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</si>
  <si>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</si>
  <si>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</si>
  <si>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</si>
  <si>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</si>
  <si>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</si>
  <si>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</si>
  <si>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</si>
  <si>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</si>
  <si>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</si>
  <si>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</si>
  <si>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</si>
  <si>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</si>
  <si>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</si>
  <si>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</si>
  <si>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</si>
  <si>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</si>
  <si>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</si>
  <si>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</si>
  <si>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</si>
  <si>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</si>
  <si>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</si>
  <si>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</si>
  <si>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</si>
  <si>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</si>
  <si>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</si>
  <si>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</si>
  <si>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</si>
  <si>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</si>
  <si>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</si>
  <si>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</si>
  <si>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</si>
  <si>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</si>
  <si>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</si>
  <si>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</si>
  <si>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</si>
  <si>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</si>
  <si>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</si>
  <si>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</si>
  <si>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</si>
  <si>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</si>
  <si>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</si>
  <si>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</si>
  <si>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</si>
  <si>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</si>
  <si>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</si>
  <si>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</si>
  <si>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</si>
  <si>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</si>
  <si>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</si>
  <si>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</si>
  <si>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</si>
  <si>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</si>
  <si>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</si>
  <si>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</si>
  <si>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</si>
  <si>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</si>
  <si>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</si>
  <si>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</si>
  <si>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</si>
  <si>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</si>
  <si>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</si>
  <si>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</si>
  <si>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</si>
  <si>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</si>
  <si>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</si>
  <si>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</si>
  <si>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</si>
  <si>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</si>
  <si>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</si>
  <si>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</si>
  <si>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</si>
  <si>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</si>
  <si>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</si>
  <si>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</si>
  <si>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</si>
  <si>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</si>
  <si>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</si>
  <si>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</si>
  <si>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</si>
  <si>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</si>
  <si>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</si>
  <si>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</si>
  <si>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</si>
  <si>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</si>
  <si>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</si>
  <si>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</si>
  <si>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</si>
  <si>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</si>
  <si>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</si>
  <si>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</si>
  <si>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</si>
  <si>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</si>
  <si>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</si>
  <si>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</si>
  <si>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</si>
  <si>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</si>
  <si>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</si>
  <si>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</si>
  <si>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</si>
  <si>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</si>
  <si>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</si>
  <si>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</si>
  <si>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</si>
  <si>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</si>
  <si>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</si>
  <si>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</si>
  <si>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</si>
  <si>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</si>
  <si>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</si>
  <si>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</si>
  <si>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</si>
  <si>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</si>
  <si>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</si>
  <si>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</si>
  <si>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</si>
  <si>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</si>
  <si>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</si>
  <si>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</si>
  <si>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</si>
  <si>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</si>
  <si>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</si>
  <si>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</si>
  <si>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</si>
  <si>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</si>
  <si>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</si>
  <si>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</si>
  <si>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</si>
  <si>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</si>
  <si>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</si>
  <si>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</si>
  <si>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</si>
  <si>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</si>
  <si>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</si>
  <si>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</si>
  <si>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</si>
  <si>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</si>
  <si>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</si>
  <si>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</si>
  <si>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</si>
  <si>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</si>
  <si>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</si>
  <si>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</si>
  <si>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</si>
  <si>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</si>
  <si>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</si>
  <si>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</si>
  <si>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</si>
  <si>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</si>
  <si>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</si>
  <si>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</si>
  <si>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</si>
  <si>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</si>
  <si>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</si>
  <si>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</si>
  <si>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</si>
  <si>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</si>
  <si>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</si>
  <si>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</si>
  <si>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</si>
  <si>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</si>
  <si>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</si>
  <si>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</si>
  <si>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</si>
  <si>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</si>
  <si>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</si>
  <si>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</si>
  <si>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</si>
  <si>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</si>
  <si>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</si>
  <si>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</si>
  <si>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</si>
  <si>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</si>
  <si>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</si>
  <si>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</si>
  <si>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</si>
  <si>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</si>
  <si>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</si>
  <si>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</si>
  <si>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</si>
  <si>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</si>
  <si>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</si>
  <si>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</si>
  <si>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</si>
  <si>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</si>
  <si>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</si>
  <si>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</si>
  <si>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</si>
  <si>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</si>
  <si>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</si>
  <si>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</si>
  <si>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</si>
  <si>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</si>
  <si>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</si>
  <si>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</si>
  <si>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</si>
  <si>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</si>
  <si>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</si>
  <si>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</si>
  <si>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</si>
  <si>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</si>
  <si>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</si>
  <si>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</si>
  <si>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</si>
  <si>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</si>
  <si>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</si>
  <si>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</si>
  <si>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</si>
  <si>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</si>
  <si>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</si>
  <si>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</si>
  <si>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</si>
  <si>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</si>
  <si>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</si>
  <si>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</si>
  <si>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</si>
  <si>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</si>
  <si>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</si>
  <si>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</si>
  <si>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</si>
  <si>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</si>
  <si>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</si>
  <si>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</si>
  <si>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</si>
  <si>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</si>
  <si>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</si>
  <si>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</si>
  <si>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</si>
  <si>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</si>
  <si>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</si>
  <si>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</si>
  <si>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</si>
  <si>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</si>
  <si>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</si>
  <si>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</si>
  <si>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</si>
  <si>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</si>
  <si>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</si>
  <si>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</si>
  <si>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</si>
  <si>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</si>
  <si>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</si>
  <si>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</si>
  <si>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</si>
  <si>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</si>
  <si>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</si>
  <si>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</si>
  <si>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</si>
  <si>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</si>
  <si>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</si>
  <si>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</si>
  <si>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</si>
  <si>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</si>
  <si>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</si>
  <si>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</si>
  <si>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</si>
  <si>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</si>
  <si>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</si>
  <si>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</si>
  <si>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</si>
  <si>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</si>
  <si>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</si>
  <si>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</si>
  <si>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</si>
  <si>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</si>
  <si>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</si>
  <si>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</si>
  <si>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</si>
  <si>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</si>
  <si>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</si>
  <si>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</si>
  <si>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</si>
  <si>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</si>
  <si>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</si>
  <si>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</si>
  <si>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</si>
  <si>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</si>
  <si>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</si>
  <si>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</si>
  <si>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</si>
  <si>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</si>
  <si>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</si>
  <si>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</si>
  <si>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</si>
  <si>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</si>
  <si>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</si>
  <si>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</si>
  <si>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</si>
  <si>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</si>
  <si>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</si>
  <si>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</si>
  <si>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</si>
  <si>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</si>
  <si>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</si>
  <si>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</si>
  <si>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</si>
  <si>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</si>
  <si>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</si>
  <si>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</si>
  <si>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</si>
  <si>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</si>
  <si>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</si>
  <si>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</si>
  <si>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</si>
  <si>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</si>
  <si>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</si>
  <si>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</si>
  <si>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</si>
  <si>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</si>
  <si>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</si>
  <si>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</si>
  <si>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</si>
  <si>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</si>
  <si>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</si>
  <si>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</si>
  <si>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</si>
  <si>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</si>
  <si>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</si>
  <si>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</si>
  <si>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</si>
  <si>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</si>
  <si>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</si>
  <si>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</si>
  <si>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</si>
  <si>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</si>
  <si>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</si>
  <si>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</si>
  <si>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</si>
  <si>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</si>
  <si>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</si>
  <si>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</si>
  <si>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</si>
  <si>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</si>
  <si>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</si>
  <si>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</si>
  <si>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</si>
  <si>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</si>
  <si>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</si>
  <si>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</si>
  <si>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</si>
  <si>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</si>
  <si>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</si>
  <si>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</si>
  <si>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</si>
  <si>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</si>
  <si>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</si>
  <si>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</si>
  <si>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</si>
  <si>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</si>
  <si>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</si>
  <si>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</si>
  <si>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</si>
  <si>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</si>
  <si>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</si>
  <si>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</si>
  <si>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</si>
  <si>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</si>
  <si>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</si>
  <si>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</si>
  <si>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</si>
  <si>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</si>
  <si>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</si>
  <si>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</si>
  <si>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</si>
  <si>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</si>
  <si>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</si>
  <si>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</si>
  <si>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</si>
  <si>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</si>
  <si>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</si>
  <si>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</si>
  <si>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</si>
  <si>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</si>
  <si>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</si>
  <si>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</si>
  <si>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</si>
  <si>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</si>
  <si>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</si>
  <si>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</si>
  <si>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</si>
  <si>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</si>
  <si>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</si>
  <si>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</si>
  <si>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</si>
  <si>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</si>
  <si>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</si>
  <si>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</si>
  <si>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</si>
  <si>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</si>
  <si>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</si>
  <si>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</si>
  <si>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</si>
  <si>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</si>
  <si>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</si>
  <si>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</si>
  <si>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</si>
  <si>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</si>
  <si>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</si>
  <si>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</si>
  <si>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</si>
  <si>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</si>
  <si>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</si>
  <si>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</si>
  <si>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</si>
  <si>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</si>
  <si>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</si>
  <si>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</si>
  <si>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</si>
  <si>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</si>
  <si>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</si>
  <si>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</si>
  <si>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</si>
  <si>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</si>
  <si>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</si>
  <si>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</si>
  <si>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</si>
  <si>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</si>
  <si>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</si>
  <si>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</si>
  <si>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</si>
  <si>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</si>
  <si>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</si>
  <si>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</si>
  <si>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</si>
  <si>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</si>
  <si>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</si>
  <si>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</si>
  <si>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</si>
  <si>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</si>
  <si>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</si>
  <si>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</si>
  <si>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</si>
  <si>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</si>
  <si>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</si>
  <si>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</si>
  <si>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</si>
  <si>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</si>
  <si>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</si>
  <si>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</si>
  <si>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</si>
  <si>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</si>
  <si>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</si>
  <si>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</si>
  <si>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</si>
  <si>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</si>
  <si>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</si>
  <si>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</si>
  <si>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</si>
  <si>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</si>
  <si>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</si>
  <si>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</si>
  <si>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</si>
  <si>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</si>
  <si>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</si>
  <si>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</si>
  <si>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</si>
  <si>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</si>
  <si>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</si>
  <si>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</si>
  <si>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</si>
  <si>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</si>
  <si>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</si>
  <si>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</si>
  <si>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</si>
  <si>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</si>
  <si>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</si>
  <si>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</si>
  <si>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</si>
  <si>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</si>
  <si>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</si>
  <si>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</si>
  <si>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</si>
  <si>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</si>
  <si>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</si>
  <si>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</si>
  <si>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</si>
  <si>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</si>
  <si>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</si>
  <si>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</si>
  <si>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</si>
  <si>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</si>
  <si>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</si>
  <si>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</si>
  <si>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</si>
  <si>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</si>
  <si>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</si>
  <si>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</si>
  <si>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</si>
  <si>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</si>
  <si>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</si>
  <si>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</si>
  <si>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</si>
  <si>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</si>
  <si>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</si>
  <si>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</si>
  <si>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</si>
  <si>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</si>
  <si>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</si>
  <si>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</si>
  <si>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</si>
  <si>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</si>
  <si>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</si>
  <si>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</si>
  <si>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</si>
  <si>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</si>
  <si>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</si>
  <si>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</si>
  <si>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</si>
  <si>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</si>
  <si>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</si>
  <si>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</si>
  <si>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</si>
  <si>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</si>
  <si>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</si>
  <si>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</si>
  <si>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</si>
  <si>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</si>
  <si>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</si>
  <si>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</si>
  <si>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</si>
  <si>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</si>
  <si>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</si>
  <si>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</si>
  <si>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</si>
  <si>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</si>
  <si>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</si>
  <si>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</si>
  <si>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</si>
  <si>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</si>
  <si>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</si>
  <si>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</si>
  <si>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</si>
  <si>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</si>
  <si>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</si>
  <si>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</si>
  <si>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</si>
  <si>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</si>
  <si>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</si>
  <si>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</si>
  <si>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</si>
  <si>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</si>
  <si>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</si>
  <si>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</si>
  <si>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</si>
  <si>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</si>
  <si>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</si>
  <si>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</si>
  <si>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</si>
  <si>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</si>
  <si>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</si>
  <si>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</si>
  <si>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</si>
  <si>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</si>
  <si>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</si>
  <si>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</si>
  <si>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</si>
  <si>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</si>
  <si>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</si>
  <si>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</si>
  <si>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</si>
  <si>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</si>
  <si>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</si>
  <si>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</si>
  <si>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</si>
  <si>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</si>
  <si>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</si>
  <si>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</si>
  <si>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</si>
  <si>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</si>
  <si>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</si>
  <si>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</si>
  <si>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</si>
  <si>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</si>
  <si>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</si>
  <si>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</si>
  <si>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</si>
  <si>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</si>
  <si>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</si>
  <si>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</si>
  <si>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</si>
  <si>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</si>
  <si>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</si>
  <si>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</si>
  <si>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</si>
  <si>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</si>
  <si>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</si>
  <si>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</si>
  <si>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</si>
  <si>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</si>
  <si>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</si>
  <si>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</si>
  <si>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</si>
  <si>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</si>
  <si>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</si>
  <si>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</si>
  <si>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</si>
  <si>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</si>
  <si>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</si>
  <si>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</si>
  <si>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</si>
  <si>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</si>
  <si>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</si>
  <si>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</si>
  <si>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</si>
  <si>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</si>
  <si>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</si>
  <si>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</si>
  <si>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</si>
  <si>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</si>
  <si>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</si>
  <si>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</si>
  <si>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</si>
  <si>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</si>
  <si>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</si>
  <si>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</si>
  <si>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</si>
  <si>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</si>
  <si>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</si>
  <si>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</si>
  <si>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</si>
  <si>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</si>
  <si>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</si>
  <si>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</si>
  <si>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</si>
  <si>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</si>
  <si>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</si>
  <si>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</si>
  <si>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</si>
  <si>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</si>
  <si>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</si>
  <si>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</si>
  <si>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</si>
  <si>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</si>
  <si>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</si>
  <si>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</si>
  <si>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</si>
  <si>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</si>
  <si>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</si>
  <si>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</si>
  <si>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</si>
  <si>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</si>
  <si>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</si>
  <si>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</si>
  <si>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</si>
  <si>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</si>
  <si>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</si>
  <si>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</si>
  <si>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</si>
  <si>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</si>
  <si>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</si>
  <si>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</si>
  <si>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</si>
  <si>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</si>
  <si>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</si>
  <si>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</si>
  <si>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</si>
  <si>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</si>
  <si>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</si>
  <si>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</si>
  <si>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</si>
  <si>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</si>
  <si>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</si>
  <si>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</si>
  <si>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</si>
  <si>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</si>
  <si>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</si>
  <si>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</si>
  <si>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</si>
  <si>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</si>
  <si>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</si>
  <si>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</si>
  <si>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</si>
  <si>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</si>
  <si>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</si>
  <si>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</si>
  <si>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</si>
  <si>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</si>
  <si>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</si>
  <si>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</si>
  <si>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</si>
  <si>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</si>
  <si>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</si>
  <si>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</si>
  <si>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</si>
  <si>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</si>
  <si>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</si>
  <si>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</si>
  <si>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</si>
  <si>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</si>
  <si>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</si>
  <si>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</si>
  <si>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</si>
  <si>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</si>
  <si>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</si>
  <si>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</si>
  <si>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</si>
  <si>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</si>
  <si>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</si>
  <si>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</si>
  <si>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</si>
  <si>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</si>
  <si>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</si>
  <si>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</si>
  <si>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</si>
  <si>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</si>
  <si>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</si>
  <si>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</si>
  <si>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</si>
  <si>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</si>
  <si>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</si>
  <si>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</si>
  <si>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</si>
  <si>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</si>
  <si>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</si>
  <si>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</si>
  <si>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</si>
  <si>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</si>
  <si>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</si>
  <si>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</si>
  <si>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</si>
  <si>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</si>
  <si>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</si>
  <si>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</si>
  <si>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</si>
  <si>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</si>
  <si>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</si>
  <si>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</si>
  <si>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</si>
  <si>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</si>
  <si>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</si>
  <si>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</si>
  <si>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</si>
  <si>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</si>
  <si>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</si>
  <si>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</si>
  <si>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</si>
  <si>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</si>
  <si>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</si>
  <si>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</si>
  <si>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</si>
  <si>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</si>
  <si>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</si>
  <si>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</si>
  <si>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</si>
  <si>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</si>
  <si>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</si>
  <si>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</si>
  <si>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</si>
  <si>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</si>
  <si>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</si>
  <si>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</si>
  <si>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</si>
  <si>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</si>
  <si>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</si>
  <si>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</si>
  <si>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</si>
  <si>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</si>
  <si>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</si>
  <si>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</si>
  <si>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</si>
  <si>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</si>
  <si>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</si>
  <si>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</si>
  <si>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</si>
  <si>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</si>
  <si>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</si>
  <si>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</si>
  <si>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</si>
  <si>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</si>
  <si>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</si>
  <si>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</si>
  <si>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</si>
  <si>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</si>
  <si>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</si>
  <si>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</si>
  <si>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</si>
  <si>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</si>
  <si>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</si>
  <si>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</si>
  <si>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</si>
  <si>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</si>
  <si>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</si>
  <si>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</si>
  <si>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</si>
  <si>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</si>
  <si>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</si>
  <si>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</si>
  <si>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</si>
  <si>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</si>
  <si>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</si>
  <si>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</si>
  <si>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</si>
  <si>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</si>
  <si>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</si>
  <si>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</si>
  <si>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</si>
  <si>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</si>
  <si>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</si>
  <si>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</si>
  <si>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</si>
  <si>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</si>
  <si>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</si>
  <si>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</si>
  <si>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</si>
  <si>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</si>
  <si>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</si>
  <si>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</si>
  <si>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</si>
  <si>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</si>
  <si>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</si>
  <si>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</si>
  <si>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</si>
  <si>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</si>
  <si>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</si>
  <si>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</si>
  <si>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</si>
  <si>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</si>
  <si>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</si>
  <si>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</si>
  <si>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</si>
  <si>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</si>
  <si>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</si>
  <si>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</si>
  <si>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</si>
  <si>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</si>
  <si>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</si>
  <si>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</si>
  <si>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</si>
  <si>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</si>
  <si>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</si>
  <si>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</si>
  <si>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</si>
  <si>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</si>
  <si>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</si>
  <si>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</si>
  <si>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</si>
  <si>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</si>
  <si>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</si>
  <si>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</si>
  <si>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</si>
  <si>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</si>
  <si>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</si>
  <si>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</si>
  <si>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</si>
  <si>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</si>
  <si>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</si>
  <si>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</si>
  <si>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</si>
  <si>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</si>
  <si>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</si>
  <si>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</si>
  <si>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</si>
  <si>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</si>
  <si>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</si>
  <si>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</si>
  <si>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</si>
  <si>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</si>
  <si>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</si>
  <si>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</si>
  <si>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</si>
  <si>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</si>
  <si>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</si>
  <si>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</si>
  <si>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</si>
  <si>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</si>
  <si>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</si>
  <si>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</si>
  <si>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</si>
  <si>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</si>
  <si>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</si>
  <si>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</si>
  <si>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</si>
  <si>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</si>
  <si>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</si>
  <si>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</si>
  <si>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</si>
  <si>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</si>
  <si>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</si>
  <si>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</si>
  <si>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</si>
  <si>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</si>
  <si>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</si>
  <si>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</si>
  <si>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</si>
  <si>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</si>
  <si>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</si>
  <si>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</si>
  <si>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</si>
  <si>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</si>
  <si>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</si>
  <si>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</si>
  <si>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</si>
  <si>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</si>
  <si>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</si>
  <si>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</si>
  <si>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</si>
  <si>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</si>
  <si>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</si>
  <si>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</si>
  <si>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</si>
  <si>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</si>
  <si>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</si>
  <si>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</si>
  <si>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</si>
  <si>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</si>
  <si>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</si>
  <si>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</si>
  <si>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</si>
  <si>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</si>
  <si>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</si>
  <si>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</si>
  <si>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</si>
  <si>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</si>
  <si>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</si>
  <si>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</si>
  <si>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</si>
  <si>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</si>
  <si>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</si>
  <si>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</si>
  <si>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</si>
  <si>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</si>
  <si>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</si>
  <si>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</si>
  <si>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</si>
  <si>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</si>
  <si>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</si>
  <si>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</si>
  <si>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</si>
  <si>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</si>
  <si>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</si>
  <si>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</si>
  <si>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</si>
  <si>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</si>
  <si>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</si>
  <si>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</si>
  <si>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</si>
  <si>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</si>
  <si>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</si>
  <si>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</si>
  <si>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</si>
  <si>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</si>
  <si>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</si>
  <si>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</si>
  <si>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</si>
  <si>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</si>
  <si>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</si>
  <si>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</si>
  <si>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</si>
  <si>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</si>
  <si>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</si>
  <si>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</si>
  <si>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</si>
  <si>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</si>
  <si>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</si>
  <si>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</si>
  <si>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</si>
  <si>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</si>
  <si>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</si>
  <si>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</si>
  <si>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</si>
  <si>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</si>
  <si>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</si>
  <si>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</si>
  <si>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</si>
  <si>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</si>
  <si>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</si>
  <si>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</si>
  <si>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</si>
  <si>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</si>
  <si>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</si>
  <si>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</si>
  <si>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</si>
  <si>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</si>
  <si>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</si>
  <si>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</si>
  <si>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</si>
  <si>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</si>
  <si>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</si>
  <si>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</si>
  <si>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</si>
  <si>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</si>
  <si>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</si>
  <si>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</si>
  <si>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</si>
  <si>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</si>
  <si>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</si>
  <si>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</si>
  <si>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</si>
  <si>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</si>
  <si>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</si>
  <si>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</si>
  <si>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</si>
  <si>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</si>
  <si>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</si>
  <si>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</si>
  <si>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</si>
  <si>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</si>
  <si>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</si>
  <si>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</si>
  <si>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</si>
  <si>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</si>
  <si>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</si>
  <si>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</si>
  <si>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</si>
  <si>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</si>
  <si>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</si>
  <si>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</si>
  <si>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</si>
  <si>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</si>
  <si>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</si>
  <si>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</si>
  <si>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</si>
  <si>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</si>
  <si>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</si>
  <si>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</si>
  <si>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</si>
  <si>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</si>
  <si>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</si>
  <si>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</si>
  <si>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</si>
  <si>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</si>
  <si>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</si>
  <si>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</si>
  <si>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</si>
  <si>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</si>
  <si>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</si>
  <si>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</si>
  <si>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</si>
  <si>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</si>
  <si>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</si>
  <si>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</si>
  <si>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</si>
  <si>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</si>
  <si>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</si>
  <si>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</si>
  <si>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</si>
  <si>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</si>
  <si>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</si>
  <si>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</si>
  <si>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</si>
  <si>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</si>
  <si>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</si>
  <si>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</si>
  <si>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</si>
  <si>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</si>
  <si>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</si>
  <si>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</si>
  <si>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</si>
  <si>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</si>
  <si>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</si>
  <si>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</si>
  <si>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</si>
  <si>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</si>
  <si>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</si>
  <si>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</si>
  <si>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</si>
  <si>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</si>
  <si>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</si>
  <si>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</si>
  <si>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</si>
  <si>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</si>
  <si>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</si>
  <si>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</si>
  <si>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</si>
  <si>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</si>
  <si>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</si>
  <si>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</si>
  <si>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</si>
  <si>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</si>
  <si>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</si>
  <si>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</si>
  <si>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</si>
  <si>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</si>
  <si>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</si>
  <si>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</si>
  <si>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</si>
  <si>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</si>
  <si>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</si>
  <si>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</si>
  <si>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</si>
  <si>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</si>
  <si>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</si>
  <si>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</si>
  <si>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</si>
  <si>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</si>
  <si>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</si>
  <si>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</si>
  <si>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</si>
  <si>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</si>
  <si>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</si>
  <si>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</si>
  <si>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</si>
  <si>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</si>
  <si>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</si>
  <si>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</si>
  <si>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</si>
  <si>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</si>
  <si>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</si>
  <si>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</si>
  <si>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</si>
  <si>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</si>
  <si>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</si>
  <si>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</si>
  <si>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</si>
  <si>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</si>
  <si>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</si>
  <si>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</si>
  <si>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</si>
  <si>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</si>
  <si>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</si>
  <si>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</si>
  <si>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</si>
  <si>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</si>
  <si>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</si>
  <si>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</si>
  <si>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</si>
  <si>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</si>
  <si>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</si>
  <si>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</si>
  <si>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</si>
  <si>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</si>
  <si>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</si>
  <si>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</si>
  <si>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</si>
  <si>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</si>
  <si>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</si>
  <si>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</si>
  <si>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</si>
  <si>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</si>
  <si>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</si>
  <si>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</si>
  <si>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</si>
  <si>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</si>
  <si>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</si>
  <si>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</si>
  <si>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</si>
  <si>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</si>
  <si>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</si>
  <si>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</si>
  <si>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</si>
  <si>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</si>
  <si>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</si>
  <si>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</si>
  <si>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</si>
  <si>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</si>
  <si>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</si>
  <si>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</si>
  <si>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</si>
  <si>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</si>
  <si>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</si>
  <si>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</si>
  <si>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</si>
  <si>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</si>
  <si>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</si>
  <si>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</si>
  <si>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</si>
  <si>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</si>
  <si>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</si>
  <si>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</si>
  <si>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</si>
  <si>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</si>
  <si>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</si>
  <si>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</si>
  <si>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</si>
  <si>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</si>
  <si>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</si>
  <si>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</si>
  <si>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</si>
  <si>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</si>
  <si>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</si>
  <si>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</si>
  <si>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</si>
  <si>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</si>
  <si>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</si>
  <si>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</si>
  <si>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</si>
  <si>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</si>
  <si>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</si>
  <si>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</si>
  <si>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</si>
  <si>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</si>
  <si>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</si>
  <si>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</si>
  <si>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</si>
  <si>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</si>
  <si>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</si>
  <si>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</si>
  <si>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</si>
  <si>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</si>
  <si>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</si>
  <si>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</si>
  <si>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</si>
  <si>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</si>
  <si>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</si>
  <si>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</si>
  <si>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</si>
  <si>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</si>
  <si>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</si>
  <si>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</si>
  <si>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</si>
  <si>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</si>
  <si>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</si>
  <si>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</si>
  <si>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</si>
  <si>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</si>
  <si>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</si>
  <si>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</si>
  <si>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</si>
  <si>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</si>
  <si>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</si>
  <si>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</si>
  <si>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</si>
  <si>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</si>
  <si>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</si>
  <si>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</si>
  <si>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</si>
  <si>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</si>
  <si>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</si>
  <si>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</si>
  <si>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</si>
  <si>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</si>
  <si>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</si>
  <si>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</si>
  <si>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</si>
  <si>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</si>
  <si>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</si>
  <si>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</si>
  <si>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</si>
  <si>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</si>
  <si>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</si>
  <si>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</si>
  <si>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</si>
  <si>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</si>
  <si>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</si>
  <si>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</si>
  <si>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</si>
  <si>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</si>
  <si>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</si>
  <si>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</si>
  <si>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</si>
  <si>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</si>
  <si>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</si>
  <si>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</si>
  <si>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</si>
  <si>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</si>
  <si>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</si>
  <si>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</si>
  <si>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</si>
  <si>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</si>
  <si>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</si>
  <si>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</si>
  <si>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</si>
  <si>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</si>
  <si>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</si>
  <si>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</si>
  <si>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</si>
  <si>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</si>
  <si>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</si>
  <si>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</si>
  <si>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</si>
  <si>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</si>
  <si>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</si>
  <si>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</si>
  <si>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</si>
  <si>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</si>
  <si>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</si>
  <si>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</si>
  <si>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</si>
  <si>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</si>
  <si>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</si>
  <si>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</si>
  <si>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</si>
  <si>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</si>
  <si>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</si>
  <si>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</si>
  <si>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</si>
  <si>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</si>
  <si>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</si>
  <si>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</si>
  <si>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</si>
  <si>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</si>
  <si>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</si>
  <si>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</si>
  <si>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</si>
  <si>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</si>
  <si>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</si>
  <si>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</si>
  <si>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</si>
  <si>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</si>
  <si>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</si>
  <si>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</si>
  <si>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</si>
  <si>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</si>
  <si>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</si>
  <si>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</si>
  <si>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</si>
  <si>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</si>
  <si>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</si>
  <si>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</si>
  <si>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</si>
  <si>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</si>
  <si>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</si>
  <si>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</si>
  <si>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</si>
  <si>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</si>
  <si>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</si>
  <si>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</si>
  <si>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</si>
  <si>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</si>
  <si>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</si>
  <si>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</si>
  <si>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</si>
  <si>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</si>
  <si>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</si>
  <si>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</si>
  <si>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</si>
  <si>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</si>
  <si>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</si>
  <si>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</si>
  <si>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</si>
  <si>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</si>
  <si>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</si>
  <si>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</si>
  <si>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</si>
  <si>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</si>
  <si>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</si>
  <si>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</si>
  <si>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</si>
  <si>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</si>
  <si>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</si>
  <si>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</si>
  <si>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</si>
  <si>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</si>
  <si>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</si>
  <si>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</si>
  <si>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</si>
  <si>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</si>
  <si>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</si>
  <si>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</si>
  <si>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</si>
  <si>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</si>
  <si>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</si>
  <si>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</si>
  <si>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</si>
  <si>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</si>
  <si>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</si>
  <si>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</si>
  <si>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</si>
  <si>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</si>
  <si>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</si>
  <si>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</si>
  <si>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</si>
  <si>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</si>
  <si>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</si>
  <si>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</si>
  <si>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</si>
  <si>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</si>
  <si>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</si>
  <si>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</si>
  <si>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</si>
  <si>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</si>
  <si>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</si>
  <si>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</si>
  <si>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</si>
  <si>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</si>
  <si>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</si>
  <si>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</si>
  <si>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</si>
  <si>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</si>
  <si>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</si>
  <si>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</si>
  <si>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</si>
  <si>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</si>
  <si>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</si>
  <si>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</si>
  <si>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</si>
  <si>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</si>
  <si>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</si>
  <si>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</si>
  <si>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</si>
  <si>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</si>
  <si>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</si>
  <si>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</si>
  <si>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</si>
  <si>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</si>
  <si>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</si>
  <si>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</si>
  <si>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</si>
  <si>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</si>
  <si>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</si>
  <si>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</si>
  <si>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</si>
  <si>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</si>
  <si>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</si>
  <si>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</si>
  <si>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</si>
  <si>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</si>
  <si>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</si>
  <si>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</si>
  <si>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</si>
  <si>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</si>
  <si>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</si>
  <si>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</si>
  <si>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</si>
  <si>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</si>
  <si>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</si>
  <si>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</si>
  <si>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</si>
  <si>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</si>
  <si>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</si>
  <si>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</si>
  <si>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</si>
  <si>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</si>
  <si>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</si>
  <si>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</si>
  <si>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</si>
  <si>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</si>
  <si>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</si>
  <si>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</si>
  <si>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</si>
  <si>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</si>
  <si>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</si>
  <si>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</si>
  <si>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</si>
  <si>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</si>
  <si>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</si>
  <si>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</si>
  <si>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</si>
  <si>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</si>
  <si>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</si>
  <si>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</si>
  <si>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</si>
  <si>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</si>
  <si>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</si>
  <si>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</si>
  <si>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</si>
  <si>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</si>
  <si>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</si>
  <si>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</si>
  <si>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</si>
  <si>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</si>
  <si>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</si>
  <si>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</si>
  <si>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</si>
  <si>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</si>
  <si>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</si>
  <si>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</si>
  <si>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</si>
  <si>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</si>
  <si>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</si>
  <si>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</si>
  <si>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</si>
  <si>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</si>
  <si>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</si>
  <si>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</si>
  <si>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</si>
  <si>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</si>
  <si>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</si>
  <si>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</si>
  <si>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</si>
  <si>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</si>
  <si>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</si>
  <si>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</si>
  <si>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</si>
  <si>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</si>
  <si>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</si>
  <si>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</si>
  <si>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</si>
  <si>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</si>
  <si>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</si>
  <si>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</si>
  <si>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</si>
  <si>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</si>
  <si>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</si>
  <si>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</si>
  <si>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</si>
  <si>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</si>
  <si>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</si>
  <si>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</si>
  <si>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</si>
  <si>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</si>
  <si>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</si>
  <si>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</si>
  <si>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</si>
  <si>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</si>
  <si>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</si>
  <si>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</si>
  <si>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</si>
  <si>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</si>
  <si>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</si>
  <si>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</si>
  <si>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</si>
  <si>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</si>
  <si>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</si>
  <si>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</si>
  <si>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</si>
  <si>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</si>
  <si>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</si>
  <si>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</si>
  <si>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</si>
  <si>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</si>
  <si>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</si>
  <si>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</si>
  <si>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</si>
  <si>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</si>
  <si>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</si>
  <si>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</si>
  <si>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</si>
  <si>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</si>
  <si>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</si>
  <si>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</si>
  <si>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</si>
  <si>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</si>
  <si>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</si>
  <si>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</si>
  <si>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</si>
  <si>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</si>
  <si>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</si>
  <si>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</si>
  <si>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</si>
  <si>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</si>
  <si>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</si>
  <si>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</si>
  <si>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</si>
  <si>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</si>
  <si>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</si>
  <si>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</si>
  <si>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</si>
  <si>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</si>
  <si>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</si>
  <si>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</si>
  <si>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</si>
  <si>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</si>
  <si>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</si>
  <si>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</si>
  <si>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</si>
  <si>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</si>
  <si>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</si>
  <si>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</si>
  <si>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</si>
  <si>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</si>
  <si>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</si>
  <si>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</si>
  <si>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</si>
  <si>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</si>
  <si>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</si>
  <si>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</si>
  <si>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</si>
  <si>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</si>
  <si>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</si>
  <si>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</si>
  <si>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</si>
  <si>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</si>
  <si>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</si>
  <si>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</si>
  <si>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</si>
  <si>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</si>
  <si>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</si>
  <si>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</si>
  <si>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</si>
  <si>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</si>
  <si>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</si>
  <si>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</si>
  <si>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</si>
  <si>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</si>
  <si>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</si>
  <si>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</si>
  <si>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</si>
  <si>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</si>
  <si>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</si>
  <si>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</si>
  <si>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</si>
  <si>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</si>
  <si>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</si>
  <si>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</si>
  <si>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</si>
  <si>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</si>
  <si>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</si>
  <si>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</si>
  <si>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</si>
  <si>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</si>
  <si>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</si>
  <si>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</si>
  <si>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</si>
  <si>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</si>
  <si>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</si>
  <si>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</si>
  <si>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</si>
  <si>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</si>
  <si>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</si>
  <si>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</si>
  <si>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</si>
  <si>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</si>
  <si>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</si>
  <si>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</si>
  <si>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</si>
  <si>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</si>
  <si>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</si>
  <si>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</si>
  <si>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</si>
  <si>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</si>
  <si>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</si>
  <si>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</si>
  <si>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</si>
  <si>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</si>
  <si>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</si>
  <si>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</si>
  <si>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</si>
  <si>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</si>
  <si>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</si>
  <si>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</si>
  <si>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</si>
  <si>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</si>
  <si>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</si>
  <si>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</si>
  <si>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</si>
  <si>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</si>
  <si>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</si>
  <si>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</si>
  <si>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</si>
  <si>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</si>
  <si>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</si>
  <si>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</si>
  <si>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</si>
  <si>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</si>
  <si>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</si>
  <si>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</si>
  <si>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</si>
  <si>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</si>
  <si>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</si>
  <si>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</si>
  <si>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</si>
  <si>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</si>
  <si>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</si>
  <si>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</si>
  <si>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</si>
  <si>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</si>
  <si>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</si>
  <si>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</si>
  <si>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</si>
  <si>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</si>
  <si>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</si>
  <si>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</si>
  <si>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</si>
  <si>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</si>
  <si>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</si>
  <si>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</si>
  <si>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</si>
  <si>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</si>
  <si>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</si>
  <si>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</si>
  <si>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</si>
  <si>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</si>
  <si>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</si>
  <si>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</si>
  <si>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</si>
  <si>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</si>
  <si>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</si>
  <si>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</si>
  <si>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</si>
  <si>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</si>
  <si>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</si>
  <si>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</si>
  <si>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</si>
  <si>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</si>
  <si>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</si>
  <si>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</si>
  <si>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</si>
  <si>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</si>
  <si>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</si>
  <si>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</si>
  <si>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</si>
  <si>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</si>
  <si>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</si>
  <si>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</si>
  <si>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</si>
  <si>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</si>
  <si>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</si>
  <si>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</si>
  <si>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</si>
  <si>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</si>
  <si>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</si>
  <si>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</si>
  <si>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</si>
  <si>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</si>
  <si>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</si>
  <si>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</si>
  <si>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</si>
  <si>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</si>
  <si>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</si>
  <si>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</si>
  <si>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</si>
  <si>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</si>
  <si>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</si>
  <si>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</si>
  <si>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</si>
  <si>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</si>
  <si>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</si>
  <si>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</si>
  <si>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</si>
  <si>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</si>
  <si>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</si>
  <si>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</si>
  <si>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</si>
  <si>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</si>
  <si>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</si>
  <si>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</si>
  <si>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</si>
  <si>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</si>
  <si>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</si>
  <si>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</si>
  <si>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</si>
  <si>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</si>
  <si>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</si>
  <si>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</si>
  <si>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</si>
  <si>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</si>
  <si>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</si>
  <si>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</si>
  <si>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</si>
  <si>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</si>
  <si>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</si>
  <si>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</si>
  <si>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</si>
  <si>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</si>
  <si>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</si>
  <si>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</si>
  <si>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</si>
  <si>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</si>
  <si>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</si>
  <si>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</si>
  <si>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</si>
  <si>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</si>
  <si>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</si>
  <si>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</si>
  <si>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</si>
  <si>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</si>
  <si>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</si>
  <si>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</si>
  <si>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</si>
  <si>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</si>
  <si>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</si>
  <si>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</si>
  <si>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</si>
  <si>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</si>
  <si>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</si>
  <si>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</si>
  <si>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</si>
  <si>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</si>
  <si>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</si>
  <si>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</si>
  <si>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</si>
  <si>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</si>
  <si>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</si>
  <si>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</si>
  <si>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</si>
  <si>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</si>
  <si>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</si>
  <si>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</si>
  <si>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</si>
  <si>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</si>
  <si>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</si>
  <si>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</si>
  <si>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</si>
  <si>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</si>
  <si>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</si>
  <si>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</si>
  <si>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</si>
  <si>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</si>
  <si>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</si>
  <si>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</si>
  <si>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</si>
  <si>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</si>
  <si>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</si>
  <si>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</si>
  <si>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</si>
  <si>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</si>
  <si>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</si>
  <si>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</si>
  <si>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</si>
  <si>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</si>
  <si>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</si>
  <si>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</si>
  <si>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</si>
  <si>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</si>
  <si>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</si>
  <si>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</si>
  <si>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</si>
  <si>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</si>
  <si>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</si>
  <si>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</si>
  <si>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</si>
  <si>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</si>
  <si>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</si>
  <si>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</si>
  <si>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</si>
  <si>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</si>
  <si>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</si>
  <si>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</si>
  <si>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</si>
  <si>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</si>
  <si>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</si>
  <si>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</si>
  <si>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</si>
  <si>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</si>
  <si>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</si>
  <si>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</si>
  <si>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</si>
  <si>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</si>
  <si>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</si>
  <si>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</si>
  <si>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</si>
  <si>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</si>
  <si>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</si>
  <si>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</si>
  <si>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</si>
  <si>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</si>
  <si>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</si>
  <si>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</si>
  <si>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</si>
  <si>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</si>
  <si>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</si>
  <si>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</si>
  <si>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</si>
  <si>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</si>
  <si>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</si>
  <si>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</si>
  <si>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</si>
  <si>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</si>
  <si>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</si>
  <si>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</si>
  <si>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</si>
  <si>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</si>
  <si>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</si>
  <si>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</si>
  <si>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</si>
  <si>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</si>
  <si>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</si>
  <si>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</si>
  <si>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</si>
  <si>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</si>
  <si>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</si>
  <si>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</si>
  <si>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</si>
  <si>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</si>
  <si>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</si>
  <si>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</si>
  <si>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</si>
  <si>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</si>
  <si>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</si>
  <si>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</si>
  <si>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</si>
  <si>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</si>
  <si>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</si>
  <si>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</si>
  <si>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</si>
  <si>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</si>
  <si>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</si>
  <si>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</si>
  <si>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</si>
  <si>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</si>
  <si>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</si>
  <si>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</si>
  <si>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</si>
  <si>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</si>
  <si>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</si>
  <si>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</si>
  <si>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</si>
  <si>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</si>
  <si>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</si>
  <si>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</si>
  <si>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</si>
  <si>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</si>
  <si>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</si>
  <si>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</si>
  <si>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</si>
  <si>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</si>
  <si>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</si>
  <si>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</si>
  <si>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</si>
  <si>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</si>
  <si>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</si>
  <si>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</si>
  <si>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</si>
  <si>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</si>
  <si>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</si>
  <si>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</si>
  <si>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</si>
  <si>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</si>
  <si>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</si>
  <si>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</si>
  <si>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</si>
  <si>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</si>
  <si>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</si>
  <si>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</si>
  <si>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</si>
  <si>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</si>
  <si>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</si>
  <si>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</si>
  <si>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</si>
  <si>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</si>
  <si>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</si>
  <si>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</si>
  <si>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</si>
  <si>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</si>
  <si>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</si>
  <si>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</si>
  <si>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</si>
  <si>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</si>
  <si>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</si>
  <si>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</si>
  <si>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</si>
  <si>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</si>
  <si>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</si>
  <si>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</si>
  <si>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</si>
  <si>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</si>
  <si>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</si>
  <si>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</si>
  <si>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</si>
  <si>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</si>
  <si>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</si>
  <si>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</si>
  <si>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</si>
  <si>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</si>
  <si>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</si>
  <si>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</si>
  <si>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</si>
  <si>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</si>
  <si>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</si>
  <si>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</si>
  <si>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</si>
  <si>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</si>
  <si>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</si>
  <si>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</si>
  <si>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</si>
  <si>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</si>
  <si>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</si>
  <si>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</si>
  <si>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</si>
  <si>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</si>
  <si>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</si>
  <si>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</si>
  <si>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</si>
  <si>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</si>
  <si>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</si>
  <si>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</si>
  <si>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</si>
  <si>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</si>
  <si>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</si>
  <si>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</si>
  <si>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</si>
  <si>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</si>
  <si>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</si>
  <si>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</si>
  <si>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</si>
  <si>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</si>
  <si>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</si>
  <si>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</si>
  <si>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</si>
  <si>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</si>
  <si>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</si>
  <si>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</si>
  <si>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</si>
  <si>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</si>
  <si>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</si>
  <si>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</si>
  <si>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</si>
  <si>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</si>
  <si>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</si>
  <si>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</si>
  <si>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</si>
  <si>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</si>
  <si>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</si>
  <si>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</si>
  <si>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</si>
  <si>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</si>
  <si>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</si>
  <si>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</si>
  <si>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</si>
  <si>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</si>
  <si>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</si>
  <si>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</si>
  <si>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</si>
  <si>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</si>
  <si>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</si>
  <si>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</si>
  <si>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</si>
  <si>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</si>
  <si>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</si>
  <si>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</si>
  <si>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</si>
  <si>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</si>
  <si>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</si>
  <si>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</si>
  <si>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</si>
  <si>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</si>
  <si>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</si>
  <si>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</si>
  <si>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</si>
  <si>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</si>
  <si>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</si>
  <si>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</si>
  <si>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</si>
  <si>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</si>
  <si>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</si>
  <si>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</si>
  <si>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</si>
  <si>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</si>
  <si>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</si>
  <si>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</si>
  <si>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</si>
  <si>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</si>
  <si>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</si>
  <si>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</si>
  <si>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</si>
  <si>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</si>
  <si>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</si>
  <si>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</si>
  <si>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</si>
  <si>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</si>
  <si>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</si>
  <si>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</si>
  <si>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</si>
  <si>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</si>
  <si>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</si>
  <si>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</si>
  <si>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</si>
  <si>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</si>
  <si>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</si>
  <si>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</si>
  <si>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</si>
  <si>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</si>
  <si>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</si>
  <si>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</si>
  <si>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</si>
  <si>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</si>
  <si>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</si>
  <si>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</si>
  <si>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</si>
  <si>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</si>
  <si>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</si>
  <si>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</si>
  <si>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</si>
  <si>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</si>
  <si>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</si>
  <si>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</si>
  <si>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</si>
  <si>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</si>
  <si>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</si>
  <si>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</si>
  <si>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</si>
  <si>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</si>
  <si>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</si>
  <si>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</si>
  <si>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</si>
  <si>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</si>
  <si>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</si>
  <si>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</si>
  <si>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</si>
  <si>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</si>
  <si>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</si>
  <si>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</si>
  <si>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</si>
  <si>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</si>
  <si>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</si>
  <si>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</si>
  <si>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</si>
  <si>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</si>
  <si>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</si>
  <si>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</si>
  <si>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</si>
  <si>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</si>
  <si>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</si>
  <si>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</si>
  <si>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</si>
  <si>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</si>
  <si>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</si>
  <si>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</si>
  <si>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</si>
  <si>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</si>
  <si>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</si>
  <si>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</si>
  <si>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</si>
  <si>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</si>
  <si>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</si>
  <si>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</si>
  <si>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</si>
  <si>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</si>
  <si>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</si>
  <si>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</si>
  <si>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</si>
  <si>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</si>
  <si>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</si>
  <si>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</si>
  <si>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</si>
  <si>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</si>
  <si>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</si>
  <si>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</si>
  <si>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</si>
  <si>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</si>
  <si>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</si>
  <si>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</si>
  <si>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</si>
  <si>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</si>
  <si>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</si>
  <si>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</si>
  <si>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</si>
  <si>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</si>
  <si>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</si>
  <si>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</si>
  <si>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</si>
  <si>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</si>
  <si>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</si>
  <si>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</si>
  <si>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</si>
  <si>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</si>
  <si>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</si>
  <si>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</si>
  <si>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</si>
  <si>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</si>
  <si>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</si>
  <si>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</si>
  <si>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</si>
  <si>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</si>
  <si>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</si>
  <si>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</si>
  <si>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</si>
  <si>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</si>
  <si>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</si>
  <si>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</si>
  <si>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</si>
  <si>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</si>
  <si>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</si>
  <si>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</si>
  <si>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</si>
  <si>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</si>
  <si>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</si>
  <si>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</si>
  <si>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</si>
  <si>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</si>
  <si>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</si>
  <si>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</si>
  <si>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</si>
  <si>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</si>
  <si>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</si>
  <si>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</si>
  <si>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</si>
  <si>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</si>
  <si>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</si>
  <si>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</si>
  <si>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</si>
  <si>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</si>
  <si>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</si>
  <si>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</si>
  <si>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</si>
  <si>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</si>
  <si>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</si>
  <si>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</si>
  <si>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</si>
  <si>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</si>
  <si>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</si>
  <si>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</si>
  <si>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</si>
  <si>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</si>
  <si>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</si>
  <si>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</si>
  <si>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</si>
  <si>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</si>
  <si>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</si>
  <si>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</si>
  <si>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</si>
  <si>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</si>
  <si>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</si>
  <si>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</si>
  <si>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</si>
  <si>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</si>
  <si>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</si>
  <si>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</si>
  <si>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</si>
  <si>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</si>
  <si>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</si>
  <si>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</si>
  <si>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</si>
  <si>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</si>
  <si>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</si>
  <si>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</si>
  <si>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</si>
  <si>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</si>
  <si>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</si>
  <si>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</si>
  <si>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</si>
  <si>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</si>
  <si>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</si>
  <si>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</si>
  <si>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</si>
  <si>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</si>
  <si>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</si>
  <si>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</si>
  <si>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</si>
  <si>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</si>
  <si>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</si>
  <si>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</si>
  <si>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</si>
  <si>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</si>
  <si>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</si>
  <si>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</si>
  <si>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</si>
  <si>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</si>
  <si>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</si>
  <si>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</si>
  <si>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</si>
  <si>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</si>
  <si>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</si>
  <si>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</si>
  <si>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</si>
  <si>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</si>
  <si>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</si>
  <si>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</si>
  <si>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</si>
  <si>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</si>
  <si>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</si>
  <si>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</si>
  <si>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</si>
  <si>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</si>
  <si>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</si>
  <si>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</si>
  <si>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</si>
  <si>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</si>
  <si>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</si>
  <si>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</si>
  <si>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</si>
  <si>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</si>
  <si>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</si>
  <si>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</si>
  <si>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</si>
  <si>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</si>
  <si>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</si>
  <si>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</si>
  <si>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</si>
  <si>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</si>
  <si>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</si>
  <si>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</si>
  <si>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</si>
  <si>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</si>
  <si>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</si>
  <si>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</si>
  <si>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</si>
  <si>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</si>
  <si>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</si>
  <si>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</si>
  <si>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</si>
  <si>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</si>
  <si>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</si>
  <si>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</si>
  <si>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</si>
  <si>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</si>
  <si>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</si>
  <si>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</si>
  <si>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</si>
  <si>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</si>
  <si>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</si>
  <si>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</si>
  <si>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</si>
  <si>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</si>
  <si>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</si>
  <si>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</si>
  <si>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</si>
  <si>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</si>
  <si>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</si>
  <si>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</si>
  <si>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</si>
  <si>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</si>
  <si>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</si>
  <si>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</si>
  <si>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</si>
  <si>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</si>
  <si>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</si>
  <si>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</si>
  <si>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</si>
  <si>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</si>
  <si>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</si>
  <si>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</si>
  <si>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</si>
  <si>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</si>
  <si>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</si>
  <si>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</si>
  <si>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</si>
  <si>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</si>
  <si>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</si>
  <si>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</si>
  <si>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</si>
  <si>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</si>
  <si>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</si>
  <si>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</si>
  <si>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</si>
  <si>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</si>
  <si>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</si>
  <si>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</si>
  <si>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</si>
  <si>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</si>
  <si>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</si>
  <si>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</si>
  <si>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</si>
  <si>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</si>
  <si>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</si>
  <si>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</si>
  <si>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</si>
  <si>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</si>
  <si>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</si>
  <si>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</si>
  <si>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</si>
  <si>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</si>
  <si>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</si>
  <si>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</si>
  <si>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</si>
  <si>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</si>
  <si>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</si>
  <si>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</si>
  <si>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</si>
  <si>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</si>
  <si>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</si>
  <si>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</si>
  <si>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</si>
  <si>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</si>
  <si>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</si>
  <si>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</si>
  <si>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</si>
  <si>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</si>
  <si>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</si>
  <si>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</si>
  <si>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</si>
  <si>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</si>
  <si>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</si>
  <si>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</si>
  <si>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</si>
  <si>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</si>
  <si>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</si>
  <si>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</si>
  <si>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</si>
  <si>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</si>
  <si>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</si>
  <si>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</si>
  <si>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</si>
  <si>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</si>
  <si>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</si>
  <si>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</si>
  <si>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</si>
  <si>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</si>
  <si>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</si>
  <si>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</si>
  <si>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</si>
  <si>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</si>
  <si>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</si>
  <si>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</si>
  <si>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</si>
  <si>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</si>
  <si>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</si>
  <si>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</si>
  <si>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</si>
  <si>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</si>
  <si>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</si>
  <si>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</si>
  <si>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</si>
  <si>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</si>
  <si>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</si>
  <si>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</si>
  <si>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</si>
  <si>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</si>
  <si>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</si>
  <si>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</si>
  <si>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</si>
  <si>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</si>
  <si>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</si>
  <si>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</si>
  <si>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</si>
  <si>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</si>
  <si>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</si>
  <si>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</si>
  <si>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</si>
  <si>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</si>
  <si>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</si>
  <si>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</si>
  <si>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</si>
  <si>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</si>
  <si>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</si>
  <si>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</si>
  <si>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</si>
  <si>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</si>
  <si>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</si>
  <si>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</si>
  <si>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</si>
  <si>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</si>
  <si>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</si>
  <si>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</si>
  <si>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</si>
  <si>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</si>
  <si>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</si>
  <si>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</si>
  <si>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</si>
  <si>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</si>
  <si>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</si>
  <si>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</si>
  <si>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</si>
  <si>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</si>
  <si>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</si>
  <si>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</si>
  <si>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</si>
  <si>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</si>
  <si>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</si>
  <si>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</si>
  <si>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</si>
  <si>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</si>
  <si>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</si>
  <si>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</si>
  <si>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</si>
  <si>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</si>
  <si>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</si>
  <si>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</si>
  <si>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</si>
  <si>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</si>
  <si>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</si>
  <si>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</si>
  <si>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</si>
  <si>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</si>
  <si>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</si>
  <si>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</si>
  <si>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</si>
  <si>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</si>
  <si>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</si>
  <si>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</si>
  <si>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</si>
  <si>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</si>
  <si>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</si>
  <si>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</si>
  <si>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</si>
  <si>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</si>
  <si>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</si>
  <si>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</si>
  <si>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</si>
  <si>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</si>
  <si>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</si>
  <si>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</si>
  <si>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</si>
  <si>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</si>
  <si>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</si>
  <si>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</si>
  <si>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</si>
  <si>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</si>
  <si>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</si>
  <si>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</si>
  <si>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</si>
  <si>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</si>
  <si>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</si>
  <si>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</si>
  <si>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</si>
  <si>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</si>
  <si>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</si>
  <si>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</si>
  <si>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</si>
  <si>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</si>
  <si>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</si>
  <si>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</si>
  <si>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</si>
  <si>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</si>
  <si>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</si>
  <si>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</si>
  <si>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</si>
  <si>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</si>
  <si>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</si>
  <si>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</si>
  <si>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</si>
  <si>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</si>
  <si>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</si>
  <si>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</si>
  <si>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</si>
  <si>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</si>
  <si>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</si>
  <si>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</si>
  <si>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</si>
  <si>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</si>
  <si>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</si>
  <si>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</si>
  <si>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</si>
  <si>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</si>
  <si>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</si>
  <si>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</si>
  <si>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</si>
  <si>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</si>
  <si>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</si>
  <si>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</si>
  <si>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</si>
  <si>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</si>
  <si>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</si>
  <si>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</si>
  <si>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</si>
  <si>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</si>
  <si>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</si>
  <si>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</si>
  <si>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</si>
  <si>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</si>
  <si>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</si>
  <si>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</si>
  <si>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</si>
  <si>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</si>
  <si>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</si>
  <si>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</si>
  <si>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</si>
  <si>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</si>
  <si>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</si>
  <si>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</si>
  <si>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</si>
  <si>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</si>
  <si>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</si>
  <si>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</si>
  <si>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</si>
  <si>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</si>
  <si>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</si>
  <si>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</si>
  <si>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</si>
  <si>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</si>
  <si>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</si>
  <si>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</si>
  <si>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</si>
  <si>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</si>
  <si>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</si>
  <si>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</si>
  <si>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</si>
  <si>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</si>
  <si>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</si>
  <si>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</si>
  <si>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</si>
  <si>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</si>
  <si>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</si>
  <si>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</si>
  <si>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</si>
  <si>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</si>
  <si>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</si>
  <si>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</si>
  <si>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</si>
  <si>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</si>
  <si>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</si>
  <si>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</si>
  <si>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</si>
  <si>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</si>
  <si>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</si>
  <si>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</si>
  <si>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</si>
  <si>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</si>
  <si>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</si>
  <si>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</si>
  <si>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</si>
  <si>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</si>
  <si>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</si>
  <si>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</si>
  <si>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</si>
  <si>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</si>
  <si>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</si>
  <si>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</si>
  <si>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</si>
  <si>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</si>
  <si>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</si>
  <si>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</si>
  <si>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</si>
  <si>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</si>
  <si>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</si>
  <si>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</si>
  <si>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</si>
  <si>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</si>
  <si>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</si>
  <si>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</si>
  <si>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</si>
  <si>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</si>
  <si>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</si>
  <si>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</si>
  <si>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</si>
  <si>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</si>
  <si>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</si>
  <si>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</si>
  <si>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</si>
  <si>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</si>
  <si>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</si>
  <si>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</si>
  <si>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</si>
  <si>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</si>
  <si>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</si>
  <si>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</si>
  <si>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</si>
  <si>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</si>
  <si>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</si>
  <si>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</si>
  <si>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</si>
  <si>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</si>
  <si>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</si>
  <si>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</si>
  <si>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</si>
  <si>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</si>
  <si>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</si>
  <si>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</si>
  <si>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</si>
  <si>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</si>
  <si>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</si>
  <si>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</si>
  <si>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</si>
  <si>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</si>
  <si>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</si>
  <si>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</si>
  <si>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</si>
  <si>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</si>
  <si>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</si>
  <si>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</si>
  <si>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</si>
  <si>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</si>
  <si>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</si>
  <si>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</si>
  <si>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</si>
  <si>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</si>
  <si>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</si>
  <si>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</si>
  <si>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</si>
  <si>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</si>
  <si>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</si>
  <si>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</si>
  <si>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</si>
  <si>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</si>
  <si>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</si>
  <si>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</si>
  <si>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</si>
  <si>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</si>
  <si>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</si>
  <si>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</si>
  <si>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</si>
  <si>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</si>
  <si>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</si>
  <si>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</si>
  <si>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</si>
  <si>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</si>
  <si>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</si>
  <si>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</si>
  <si>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</si>
  <si>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</si>
  <si>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</si>
  <si>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</si>
  <si>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</si>
  <si>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</si>
  <si>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</si>
  <si>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</si>
  <si>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</si>
  <si>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</si>
  <si>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</si>
  <si>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</si>
  <si>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</si>
  <si>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</si>
  <si>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</si>
  <si>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</si>
  <si>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</si>
  <si>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</si>
  <si>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</si>
  <si>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</si>
  <si>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</si>
  <si>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</si>
  <si>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</si>
  <si>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</si>
  <si>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</si>
  <si>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</si>
  <si>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</si>
  <si>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</si>
  <si>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</si>
  <si>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</si>
  <si>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</si>
  <si>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</si>
  <si>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</si>
  <si>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</si>
  <si>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</si>
  <si>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</si>
  <si>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</si>
  <si>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</si>
  <si>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</si>
  <si>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</si>
  <si>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</si>
  <si>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</si>
  <si>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</si>
  <si>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</si>
  <si>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</si>
  <si>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</si>
  <si>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</si>
  <si>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</si>
  <si>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</si>
  <si>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</si>
  <si>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</si>
  <si>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</si>
  <si>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</si>
  <si>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</si>
  <si>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</si>
  <si>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</si>
  <si>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</si>
  <si>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</si>
  <si>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</si>
  <si>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</si>
  <si>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</si>
  <si>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</si>
  <si>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</si>
  <si>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</si>
  <si>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</si>
  <si>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</si>
  <si>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</si>
  <si>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</si>
  <si>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</si>
  <si>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</si>
  <si>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</si>
  <si>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</si>
  <si>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</si>
  <si>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</si>
  <si>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</si>
  <si>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</si>
  <si>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</si>
  <si>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</si>
  <si>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</si>
  <si>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</si>
  <si>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</si>
  <si>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</si>
  <si>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</si>
  <si>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</si>
  <si>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</si>
  <si>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</si>
  <si>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</si>
  <si>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</si>
  <si>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</si>
  <si>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</si>
  <si>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</si>
  <si>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</si>
  <si>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</si>
  <si>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</si>
  <si>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</si>
  <si>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</si>
  <si>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</si>
  <si>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</si>
  <si>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</si>
  <si>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</si>
  <si>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</si>
  <si>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</si>
  <si>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</si>
  <si>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</si>
  <si>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</si>
  <si>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</si>
  <si>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</si>
  <si>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</si>
  <si>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</si>
  <si>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</si>
  <si>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</si>
  <si>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</si>
  <si>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</si>
  <si>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</si>
  <si>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</si>
  <si>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</si>
  <si>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</si>
  <si>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</si>
  <si>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</si>
  <si>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</si>
  <si>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</si>
  <si>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</si>
  <si>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</si>
  <si>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</si>
  <si>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</si>
  <si>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</si>
  <si>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</si>
  <si>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</si>
  <si>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</si>
  <si>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</si>
  <si>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</si>
  <si>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</si>
  <si>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</si>
  <si>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</si>
  <si>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</si>
  <si>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</si>
  <si>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</si>
  <si>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</si>
  <si>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</si>
  <si>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</si>
  <si>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</si>
  <si>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</si>
  <si>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</si>
  <si>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</si>
  <si>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</si>
  <si>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</si>
  <si>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</si>
  <si>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</si>
  <si>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</si>
  <si>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</si>
  <si>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</si>
  <si>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</si>
  <si>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</si>
  <si>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</si>
  <si>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</si>
  <si>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</si>
  <si>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</si>
  <si>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</si>
  <si>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</si>
  <si>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</si>
  <si>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</si>
  <si>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</si>
  <si>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</si>
  <si>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</si>
  <si>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</si>
  <si>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</si>
  <si>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</si>
  <si>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</si>
  <si>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</si>
  <si>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</si>
  <si>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</si>
  <si>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</si>
  <si>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</si>
  <si>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</si>
  <si>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</si>
  <si>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</si>
  <si>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</si>
  <si>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</si>
  <si>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</si>
  <si>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</si>
  <si>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</si>
  <si>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</si>
  <si>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</si>
  <si>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</si>
  <si>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</si>
  <si>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</si>
  <si>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</si>
  <si>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</si>
  <si>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</si>
  <si>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</si>
  <si>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</si>
  <si>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</si>
  <si>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</si>
  <si>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</si>
  <si>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</si>
  <si>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</si>
  <si>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</si>
  <si>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</si>
  <si>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</si>
  <si>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</si>
  <si>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</si>
  <si>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</si>
  <si>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</si>
  <si>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</si>
  <si>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</si>
  <si>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</si>
  <si>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</si>
  <si>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</si>
  <si>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</si>
  <si>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</si>
  <si>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</si>
  <si>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</si>
  <si>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</si>
  <si>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</si>
  <si>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</si>
  <si>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</si>
  <si>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</si>
  <si>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</si>
  <si>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</si>
  <si>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</si>
  <si>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</si>
  <si>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</si>
  <si>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</si>
  <si>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</si>
  <si>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</si>
  <si>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</si>
  <si>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</si>
  <si>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</si>
  <si>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</si>
  <si>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</si>
  <si>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</si>
  <si>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</si>
  <si>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</si>
  <si>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</si>
  <si>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</si>
  <si>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</si>
  <si>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</si>
  <si>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</si>
  <si>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</si>
  <si>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</si>
  <si>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</si>
  <si>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</si>
  <si>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</si>
  <si>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</si>
  <si>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</si>
  <si>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</si>
  <si>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</si>
  <si>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</si>
  <si>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</si>
  <si>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</si>
  <si>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</si>
  <si>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</si>
  <si>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</si>
  <si>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</si>
  <si>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</si>
  <si>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</si>
  <si>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</si>
  <si>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</si>
  <si>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</si>
  <si>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</si>
  <si>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</si>
  <si>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</si>
  <si>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</si>
  <si>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</si>
  <si>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</si>
  <si>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</si>
  <si>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</si>
  <si>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</si>
  <si>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</si>
  <si>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</si>
  <si>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</si>
  <si>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</si>
  <si>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</si>
  <si>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</si>
  <si>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</si>
  <si>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</si>
  <si>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</si>
  <si>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</si>
  <si>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</si>
  <si>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</si>
  <si>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</si>
  <si>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</si>
  <si>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</si>
  <si>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</si>
  <si>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</si>
  <si>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</si>
  <si>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</si>
  <si>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</si>
  <si>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</si>
  <si>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</si>
  <si>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</si>
  <si>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</si>
  <si>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</si>
  <si>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</si>
  <si>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</si>
  <si>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</si>
  <si>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</si>
  <si>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</si>
  <si>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</si>
  <si>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</si>
  <si>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</si>
  <si>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</si>
  <si>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</si>
  <si>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</si>
  <si>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</si>
  <si>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</si>
  <si>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</si>
  <si>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</si>
  <si>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</si>
  <si>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</si>
  <si>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</si>
  <si>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</si>
  <si>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</si>
  <si>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</si>
  <si>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</si>
  <si>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</si>
  <si>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</si>
  <si>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</si>
  <si>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</si>
  <si>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</si>
  <si>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</si>
  <si>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</si>
  <si>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</si>
  <si>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</si>
  <si>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</si>
  <si>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</si>
  <si>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</si>
  <si>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</si>
  <si>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</si>
  <si>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</si>
  <si>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</si>
  <si>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</si>
  <si>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</si>
  <si>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</si>
  <si>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</si>
  <si>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</si>
  <si>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</si>
  <si>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</si>
  <si>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</si>
  <si>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</si>
  <si>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</si>
  <si>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</si>
  <si>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</si>
  <si>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</si>
  <si>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</si>
  <si>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</si>
  <si>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</si>
  <si>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</si>
  <si>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</si>
  <si>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</si>
  <si>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</si>
  <si>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</si>
  <si>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</si>
  <si>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</si>
  <si>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</si>
  <si>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</si>
  <si>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</si>
  <si>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</si>
  <si>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</si>
  <si>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</si>
  <si>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</si>
  <si>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</si>
  <si>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</si>
  <si>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</si>
  <si>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</si>
  <si>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</si>
  <si>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</si>
  <si>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</si>
  <si>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</si>
  <si>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</si>
  <si>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</si>
  <si>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</si>
  <si>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</si>
  <si>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</si>
  <si>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</si>
  <si>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</si>
  <si>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</si>
  <si>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</si>
  <si>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</si>
  <si>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</si>
  <si>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</si>
  <si>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</si>
  <si>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</si>
  <si>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</si>
  <si>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</si>
  <si>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</si>
  <si>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</si>
  <si>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</si>
  <si>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</si>
  <si>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</si>
  <si>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</si>
  <si>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</si>
  <si>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</si>
  <si>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</si>
  <si>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</si>
  <si>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</si>
  <si>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</si>
  <si>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</si>
  <si>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</si>
  <si>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</si>
  <si>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</si>
  <si>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</si>
  <si>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</si>
  <si>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</si>
  <si>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</si>
  <si>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</si>
  <si>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</si>
  <si>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</si>
  <si>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</si>
  <si>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</si>
  <si>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</si>
  <si>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</si>
  <si>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</si>
  <si>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</si>
  <si>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</si>
  <si>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</si>
  <si>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</si>
  <si>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</si>
  <si>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</si>
  <si>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</si>
  <si>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</si>
  <si>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</si>
  <si>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</si>
  <si>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</si>
  <si>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</si>
  <si>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</si>
  <si>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</si>
  <si>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</si>
  <si>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</si>
  <si>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</si>
  <si>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</si>
  <si>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</si>
  <si>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</si>
  <si>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</si>
  <si>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</si>
  <si>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</si>
  <si>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</si>
  <si>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</si>
  <si>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</si>
  <si>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</si>
  <si>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</si>
  <si>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</si>
  <si>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</si>
  <si>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</si>
  <si>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</si>
  <si>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</si>
  <si>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</si>
  <si>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</si>
  <si>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</si>
  <si>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</si>
  <si>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</si>
  <si>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</si>
  <si>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</si>
  <si>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</si>
  <si>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</si>
  <si>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</si>
  <si>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</si>
  <si>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</si>
  <si>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</si>
  <si>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</si>
  <si>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</si>
  <si>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</si>
  <si>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</si>
  <si>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</si>
  <si>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</si>
  <si>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</si>
  <si>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</si>
  <si>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</si>
  <si>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</si>
  <si>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</si>
  <si>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</si>
  <si>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</si>
  <si>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</si>
  <si>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</si>
  <si>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</si>
  <si>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</si>
  <si>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</si>
  <si>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</si>
  <si>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</si>
  <si>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</si>
  <si>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</si>
  <si>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</si>
  <si>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</si>
  <si>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</si>
  <si>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</si>
  <si>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</si>
  <si>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</si>
  <si>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</si>
  <si>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</si>
  <si>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</si>
  <si>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</si>
  <si>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</si>
  <si>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</si>
  <si>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</si>
  <si>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</si>
  <si>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</si>
  <si>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</si>
  <si>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</si>
  <si>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</si>
  <si>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</si>
  <si>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</si>
  <si>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</si>
  <si>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</si>
  <si>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</si>
  <si>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</si>
  <si>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</si>
  <si>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</si>
  <si>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</si>
  <si>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</si>
  <si>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</si>
  <si>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</si>
  <si>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</si>
  <si>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</si>
  <si>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</si>
  <si>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</si>
  <si>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</si>
  <si>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</si>
  <si>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</si>
  <si>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</si>
  <si>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</si>
  <si>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</si>
  <si>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</si>
  <si>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</si>
  <si>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</si>
  <si>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</si>
  <si>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</si>
  <si>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</si>
  <si>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</si>
  <si>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</si>
  <si>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</si>
  <si>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</si>
  <si>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</si>
  <si>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</si>
  <si>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</si>
  <si>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</si>
  <si>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</si>
  <si>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</si>
  <si>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</si>
  <si>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</si>
  <si>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</si>
  <si>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</si>
  <si>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</si>
  <si>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</si>
  <si>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</si>
  <si>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</si>
  <si>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</si>
  <si>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</si>
  <si>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</si>
  <si>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</si>
  <si>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</si>
  <si>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</si>
  <si>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</si>
  <si>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</si>
  <si>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</si>
  <si>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</si>
  <si>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</si>
  <si>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</si>
  <si>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</si>
  <si>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</si>
  <si>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</si>
  <si>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</si>
  <si>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</si>
  <si>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</si>
  <si>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</si>
  <si>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</si>
  <si>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</si>
  <si>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</si>
  <si>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</si>
  <si>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</si>
  <si>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</si>
  <si>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</si>
  <si>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</si>
  <si>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</si>
  <si>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</si>
  <si>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</si>
  <si>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</si>
  <si>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</si>
  <si>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</si>
  <si>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</si>
  <si>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</si>
  <si>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</si>
  <si>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</si>
  <si>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</si>
  <si>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</si>
  <si>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</si>
  <si>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</si>
  <si>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</si>
  <si>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</si>
  <si>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</si>
  <si>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</si>
  <si>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</si>
  <si>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</si>
  <si>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</si>
  <si>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</si>
  <si>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</si>
  <si>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</si>
  <si>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</si>
  <si>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</si>
  <si>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</si>
  <si>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</si>
  <si>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</si>
  <si>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</si>
  <si>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</si>
  <si>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</si>
  <si>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</si>
  <si>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</si>
  <si>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</si>
  <si>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</si>
  <si>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</si>
  <si>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</si>
  <si>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</si>
  <si>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</si>
  <si>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</si>
  <si>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</si>
  <si>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</si>
  <si>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</si>
  <si>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</si>
  <si>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</si>
  <si>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</si>
  <si>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</si>
  <si>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</si>
  <si>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</si>
  <si>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</si>
  <si>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</si>
  <si>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</si>
  <si>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</si>
  <si>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</si>
  <si>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</si>
  <si>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</si>
  <si>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</si>
  <si>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</si>
  <si>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</si>
  <si>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</si>
  <si>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</si>
  <si>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</si>
  <si>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</si>
  <si>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</si>
  <si>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</si>
  <si>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</si>
  <si>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</si>
  <si>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</si>
  <si>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</si>
  <si>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</si>
  <si>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</si>
  <si>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</si>
  <si>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</si>
  <si>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</si>
  <si>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</si>
  <si>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</si>
  <si>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</si>
  <si>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</si>
  <si>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</si>
  <si>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</si>
  <si>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</si>
  <si>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</si>
  <si>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</si>
  <si>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</si>
  <si>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</si>
  <si>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</si>
  <si>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</si>
  <si>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</si>
  <si>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</si>
  <si>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</si>
  <si>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</si>
  <si>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</si>
  <si>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</si>
  <si>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</si>
  <si>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</si>
  <si>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</si>
  <si>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</si>
  <si>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</si>
  <si>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</si>
  <si>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</si>
  <si>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</si>
  <si>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</si>
  <si>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</si>
  <si>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</si>
  <si>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</si>
  <si>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</si>
  <si>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</si>
  <si>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</si>
  <si>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</si>
  <si>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</si>
  <si>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</si>
  <si>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</si>
  <si>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</si>
  <si>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</si>
  <si>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</si>
  <si>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</si>
  <si>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</si>
  <si>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</si>
  <si>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</si>
  <si>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</si>
  <si>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</si>
  <si>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</si>
  <si>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</si>
  <si>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</si>
  <si>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</si>
  <si>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</si>
  <si>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</si>
  <si>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</si>
  <si>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</si>
  <si>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</si>
  <si>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</si>
  <si>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</si>
  <si>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</si>
  <si>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</si>
  <si>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</si>
  <si>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</si>
  <si>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</si>
  <si>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</si>
  <si>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</si>
  <si>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</si>
  <si>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</si>
  <si>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</si>
  <si>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</si>
  <si>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</si>
  <si>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</si>
  <si>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</si>
  <si>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</si>
  <si>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</si>
  <si>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</si>
  <si>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</si>
  <si>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</si>
  <si>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</si>
  <si>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</si>
  <si>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</si>
  <si>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</si>
  <si>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</si>
  <si>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</si>
  <si>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</si>
  <si>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</si>
  <si>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</si>
  <si>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</si>
  <si>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</si>
  <si>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</si>
  <si>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</si>
  <si>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</si>
  <si>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</si>
  <si>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</si>
  <si>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</si>
  <si>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</si>
  <si>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</si>
  <si>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</si>
  <si>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</si>
  <si>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</si>
  <si>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</si>
  <si>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</si>
  <si>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</si>
  <si>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</si>
  <si>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</si>
  <si>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</si>
  <si>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</si>
  <si>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</si>
  <si>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</si>
  <si>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</si>
  <si>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</si>
  <si>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</si>
  <si>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</si>
  <si>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</si>
  <si>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</si>
  <si>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</si>
  <si>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</si>
  <si>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</si>
  <si>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</si>
  <si>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</si>
  <si>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</si>
  <si>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</si>
  <si>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</si>
  <si>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</si>
  <si>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</si>
  <si>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</si>
  <si>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</si>
  <si>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</si>
  <si>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</si>
  <si>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</si>
  <si>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</si>
  <si>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</si>
  <si>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</si>
  <si>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</si>
  <si>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</si>
  <si>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</si>
  <si>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</si>
  <si>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</si>
  <si>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</si>
  <si>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</si>
  <si>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</si>
  <si>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</si>
  <si>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</si>
  <si>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</si>
  <si>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</si>
  <si>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</si>
  <si>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</si>
  <si>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</si>
  <si>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</si>
  <si>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</si>
  <si>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</si>
  <si>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</si>
  <si>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</si>
  <si>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</si>
  <si>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</si>
  <si>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</si>
  <si>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</si>
  <si>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</si>
  <si>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</si>
  <si>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</si>
  <si>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</si>
  <si>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</si>
  <si>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</si>
  <si>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</si>
  <si>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</si>
  <si>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</si>
  <si>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</si>
  <si>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</si>
  <si>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</si>
  <si>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</si>
  <si>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</si>
  <si>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</si>
  <si>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</si>
  <si>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</si>
  <si>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</si>
  <si>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</si>
  <si>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</si>
  <si>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</si>
  <si>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</si>
  <si>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</si>
  <si>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</si>
  <si>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</si>
  <si>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</si>
  <si>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</si>
  <si>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</si>
  <si>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</si>
  <si>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</si>
  <si>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</si>
  <si>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</si>
  <si>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</si>
  <si>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</si>
  <si>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</si>
  <si>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</si>
  <si>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</si>
  <si>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</si>
  <si>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</si>
  <si>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</si>
  <si>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</si>
  <si>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</si>
  <si>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</si>
  <si>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</si>
  <si>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</si>
  <si>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</si>
  <si>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</si>
  <si>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</si>
  <si>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</si>
  <si>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</si>
  <si>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</si>
  <si>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</si>
  <si>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</si>
  <si>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</si>
  <si>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</si>
  <si>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</si>
  <si>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</si>
  <si>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</si>
  <si>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</si>
  <si>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</si>
  <si>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</si>
  <si>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</si>
  <si>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</si>
  <si>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</si>
  <si>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</si>
  <si>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</si>
  <si>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</si>
  <si>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</si>
  <si>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</si>
  <si>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</si>
  <si>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</si>
  <si>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</si>
  <si>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</si>
  <si>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</si>
  <si>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</si>
  <si>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</si>
  <si>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</si>
  <si>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</si>
  <si>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</si>
  <si>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</si>
  <si>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</si>
  <si>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</si>
  <si>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</si>
  <si>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</si>
  <si>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</si>
  <si>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</si>
  <si>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</si>
  <si>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</si>
  <si>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</si>
  <si>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</si>
  <si>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</si>
  <si>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</si>
  <si>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</si>
  <si>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</si>
  <si>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</si>
  <si>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</si>
  <si>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</si>
  <si>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</si>
  <si>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</si>
  <si>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</si>
  <si>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</si>
  <si>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</si>
  <si>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</si>
  <si>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</si>
  <si>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</si>
  <si>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</si>
  <si>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</si>
  <si>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</si>
  <si>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</si>
  <si>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</si>
  <si>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</si>
  <si>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</si>
  <si>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</si>
  <si>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</si>
  <si>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</si>
  <si>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</si>
  <si>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</si>
  <si>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</si>
  <si>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</si>
  <si>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</si>
  <si>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</si>
  <si>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</si>
  <si>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</si>
  <si>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</si>
  <si>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</si>
  <si>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</si>
  <si>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</si>
  <si>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</si>
  <si>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</si>
  <si>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</si>
  <si>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</si>
  <si>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</si>
  <si>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</si>
  <si>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</si>
  <si>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</si>
  <si>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</si>
  <si>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</si>
  <si>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</si>
  <si>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</si>
  <si>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</si>
  <si>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</si>
  <si>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</si>
  <si>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</si>
  <si>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</si>
  <si>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</si>
  <si>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</si>
  <si>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</si>
  <si>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</si>
  <si>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</si>
  <si>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</si>
  <si>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</si>
  <si>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</si>
  <si>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</si>
  <si>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</si>
  <si>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</si>
  <si>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</si>
  <si>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</si>
  <si>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</si>
  <si>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</si>
  <si>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</si>
  <si>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</si>
  <si>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</si>
  <si>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</si>
  <si>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</si>
  <si>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</si>
  <si>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</si>
  <si>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</si>
  <si>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</si>
  <si>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</si>
  <si>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</si>
  <si>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</si>
  <si>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</si>
  <si>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</si>
  <si>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</si>
  <si>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</si>
  <si>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</si>
  <si>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</si>
  <si>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</si>
  <si>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</si>
  <si>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</si>
  <si>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</si>
  <si>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</si>
  <si>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</si>
  <si>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</si>
  <si>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</si>
  <si>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</si>
  <si>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</si>
  <si>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</si>
  <si>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</si>
  <si>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</si>
  <si>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</si>
  <si>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</si>
  <si>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</si>
  <si>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</si>
  <si>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</si>
  <si>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</si>
  <si>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</si>
  <si>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</si>
  <si>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</si>
  <si>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</si>
  <si>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</si>
  <si>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</si>
  <si>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</si>
  <si>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</si>
  <si>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</si>
  <si>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</si>
  <si>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</si>
  <si>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</si>
  <si>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</si>
  <si>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</si>
  <si>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</si>
  <si>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</si>
  <si>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</si>
  <si>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</si>
  <si>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</si>
  <si>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</si>
  <si>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</si>
  <si>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</si>
  <si>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</si>
  <si>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</si>
  <si>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</si>
  <si>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</si>
  <si>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</si>
  <si>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</si>
  <si>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</si>
  <si>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</si>
  <si>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</si>
  <si>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</si>
  <si>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</si>
  <si>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</si>
  <si>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</si>
  <si>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</si>
  <si>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</si>
  <si>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</si>
  <si>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</si>
  <si>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</si>
  <si>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</si>
  <si>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</si>
  <si>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</si>
  <si>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</si>
  <si>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</si>
  <si>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</si>
  <si>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</si>
  <si>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</si>
  <si>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</si>
  <si>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</si>
  <si>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</si>
  <si>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</si>
  <si>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</si>
  <si>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</si>
  <si>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</si>
  <si>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</si>
  <si>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</si>
  <si>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</si>
  <si>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</si>
  <si>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</si>
  <si>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</si>
  <si>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</si>
  <si>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</si>
  <si>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</si>
  <si>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</si>
  <si>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</si>
  <si>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</si>
  <si>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</si>
  <si>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</si>
  <si>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</si>
  <si>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</si>
  <si>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</si>
  <si>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</si>
  <si>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</si>
  <si>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</si>
  <si>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</si>
  <si>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</si>
  <si>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</si>
  <si>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</si>
  <si>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</si>
  <si>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</si>
  <si>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</si>
  <si>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</si>
  <si>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</si>
  <si>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</si>
  <si>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</si>
  <si>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</si>
  <si>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</si>
  <si>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</si>
  <si>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</si>
  <si>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</si>
  <si>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</si>
  <si>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</si>
  <si>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</si>
  <si>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</si>
  <si>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</si>
  <si>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</si>
  <si>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</si>
  <si>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</si>
  <si>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</si>
  <si>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</si>
  <si>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</si>
  <si>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</si>
  <si>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</si>
  <si>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</si>
  <si>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</si>
  <si>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</si>
  <si>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</si>
  <si>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</si>
  <si>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</si>
  <si>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</si>
  <si>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</si>
  <si>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</si>
  <si>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</si>
  <si>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</si>
  <si>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</si>
  <si>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</si>
  <si>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</si>
  <si>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</si>
  <si>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</si>
  <si>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</si>
  <si>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</si>
  <si>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</si>
  <si>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</si>
  <si>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</si>
  <si>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</si>
  <si>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</si>
  <si>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</si>
  <si>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</si>
  <si>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</si>
  <si>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</si>
  <si>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</si>
  <si>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</si>
  <si>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</si>
  <si>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</si>
  <si>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</si>
  <si>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</si>
  <si>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</si>
  <si>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</si>
  <si>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</si>
  <si>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</si>
  <si>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</si>
  <si>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</si>
  <si>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</si>
  <si>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</si>
  <si>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</si>
  <si>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</si>
  <si>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</si>
  <si>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</si>
  <si>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</si>
  <si>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</si>
  <si>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</si>
  <si>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</si>
  <si>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</si>
  <si>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</si>
  <si>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</si>
  <si>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</si>
  <si>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</si>
  <si>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</si>
  <si>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</si>
  <si>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</si>
  <si>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</si>
  <si>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</si>
  <si>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</si>
  <si>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</si>
  <si>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</si>
  <si>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</si>
  <si>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</si>
  <si>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</si>
  <si>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</si>
  <si>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</si>
  <si>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</si>
  <si>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</si>
  <si>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</si>
  <si>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</si>
  <si>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</si>
  <si>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</si>
  <si>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</si>
  <si>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</si>
  <si>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</si>
  <si>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</si>
  <si>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</si>
  <si>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</si>
  <si>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</si>
  <si>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</si>
  <si>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</si>
  <si>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</si>
  <si>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</si>
  <si>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</si>
  <si>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</si>
  <si>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</si>
  <si>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</si>
  <si>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</si>
  <si>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</si>
  <si>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</si>
  <si>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</si>
  <si>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</si>
  <si>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</si>
  <si>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</si>
  <si>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</si>
  <si>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</si>
  <si>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</si>
  <si>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</si>
  <si>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</si>
  <si>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</si>
  <si>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</si>
  <si>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</si>
  <si>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</si>
  <si>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</si>
  <si>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</si>
  <si>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</si>
  <si>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</si>
  <si>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</si>
  <si>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</si>
  <si>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</si>
  <si>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</si>
  <si>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</si>
  <si>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</si>
  <si>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</si>
  <si>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</si>
  <si>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</si>
  <si>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</si>
  <si>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</si>
  <si>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</si>
  <si>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</si>
  <si>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</si>
  <si>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</si>
  <si>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</si>
  <si>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</si>
  <si>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</si>
  <si>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</si>
  <si>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</si>
  <si>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</si>
  <si>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</si>
  <si>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</si>
  <si>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</si>
  <si>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</si>
  <si>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</si>
  <si>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</si>
  <si>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</si>
  <si>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</si>
  <si>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</si>
  <si>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</si>
  <si>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</si>
  <si>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</si>
  <si>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</si>
  <si>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</si>
  <si>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</si>
  <si>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</si>
  <si>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</si>
  <si>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</si>
  <si>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</si>
  <si>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</si>
  <si>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</si>
  <si>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</si>
  <si>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</si>
  <si>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</si>
  <si>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</si>
  <si>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</si>
  <si>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</si>
  <si>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</si>
  <si>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</si>
  <si>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</si>
  <si>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</si>
  <si>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</si>
  <si>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</si>
  <si>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</si>
  <si>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</si>
  <si>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</si>
  <si>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</si>
  <si>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</si>
  <si>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</si>
  <si>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</si>
  <si>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</si>
  <si>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</si>
  <si>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</si>
  <si>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</si>
  <si>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</si>
  <si>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</si>
  <si>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</si>
  <si>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</si>
  <si>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</si>
  <si>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</si>
  <si>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</si>
  <si>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</si>
  <si>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</si>
  <si>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</si>
  <si>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</si>
  <si>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</si>
  <si>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</si>
  <si>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</si>
  <si>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</si>
  <si>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</si>
  <si>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</si>
  <si>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</si>
  <si>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</si>
  <si>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</si>
  <si>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</si>
  <si>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</si>
  <si>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</si>
  <si>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</si>
  <si>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</si>
  <si>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</si>
  <si>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</si>
  <si>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</si>
  <si>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</si>
  <si>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</si>
  <si>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</si>
  <si>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</si>
  <si>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</si>
  <si>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</si>
  <si>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</si>
  <si>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</si>
  <si>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</si>
  <si>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</si>
  <si>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</si>
  <si>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</si>
  <si>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</si>
  <si>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</si>
  <si>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</si>
  <si>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</si>
  <si>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</si>
  <si>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</si>
  <si>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</si>
  <si>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</si>
  <si>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</si>
  <si>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</si>
  <si>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</si>
  <si>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</si>
  <si>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</si>
  <si>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</si>
  <si>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</si>
  <si>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</si>
  <si>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</si>
  <si>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</si>
  <si>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</si>
  <si>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</si>
  <si>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</si>
  <si>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</si>
  <si>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</si>
  <si>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</si>
  <si>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</si>
  <si>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</si>
  <si>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</si>
  <si>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</si>
  <si>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</si>
  <si>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</si>
  <si>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</si>
  <si>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</si>
  <si>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</si>
  <si>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</si>
  <si>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</si>
  <si>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</si>
  <si>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</si>
  <si>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</si>
  <si>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</si>
  <si>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</si>
  <si>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</si>
  <si>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</si>
  <si>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</si>
  <si>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</si>
  <si>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</si>
  <si>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</si>
  <si>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</si>
  <si>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</si>
  <si>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</si>
  <si>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</si>
  <si>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</si>
  <si>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</si>
  <si>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</si>
  <si>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</si>
  <si>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</si>
  <si>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</si>
  <si>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</si>
  <si>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</si>
  <si>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</si>
  <si>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</si>
  <si>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</si>
  <si>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</si>
  <si>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</si>
  <si>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</si>
  <si>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</si>
  <si>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</si>
  <si>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</si>
  <si>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</si>
  <si>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</si>
  <si>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</si>
  <si>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</si>
  <si>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</si>
  <si>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</si>
  <si>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</si>
  <si>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</si>
  <si>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</si>
  <si>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</si>
  <si>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</si>
  <si>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</si>
  <si>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</si>
  <si>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</si>
  <si>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</si>
  <si>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</si>
  <si>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</si>
  <si>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</si>
  <si>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</si>
  <si>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</si>
  <si>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</si>
  <si>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</si>
  <si>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</si>
  <si>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</si>
  <si>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</si>
  <si>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</si>
  <si>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</si>
  <si>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</si>
  <si>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</si>
  <si>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</si>
  <si>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</si>
  <si>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</si>
  <si>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</si>
  <si>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</si>
  <si>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</si>
  <si>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</si>
  <si>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</si>
  <si>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</si>
  <si>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</si>
  <si>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</si>
  <si>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</si>
  <si>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</si>
  <si>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</si>
  <si>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</si>
  <si>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</si>
  <si>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</si>
  <si>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</si>
  <si>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</si>
  <si>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</si>
  <si>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</si>
  <si>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</si>
  <si>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</si>
  <si>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</si>
  <si>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</si>
  <si>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</si>
  <si>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</si>
  <si>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</si>
  <si>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</si>
  <si>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</si>
  <si>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</si>
  <si>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</si>
  <si>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</si>
  <si>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</si>
  <si>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</si>
  <si>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</si>
  <si>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</si>
  <si>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</si>
  <si>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</si>
  <si>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</si>
  <si>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</si>
  <si>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</si>
  <si>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</si>
  <si>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</si>
  <si>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</si>
  <si>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</si>
  <si>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</si>
  <si>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</si>
  <si>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</si>
  <si>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</si>
  <si>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</si>
  <si>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</si>
  <si>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</si>
  <si>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</si>
  <si>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</si>
  <si>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</si>
  <si>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</si>
  <si>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</si>
  <si>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</si>
  <si>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</si>
  <si>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</si>
  <si>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</si>
  <si>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</si>
  <si>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</si>
  <si>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</si>
  <si>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</si>
  <si>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</si>
  <si>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</si>
  <si>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</si>
  <si>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</si>
  <si>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</si>
  <si>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</si>
  <si>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</si>
  <si>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</si>
  <si>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</si>
  <si>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</si>
  <si>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</si>
  <si>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</si>
  <si>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</si>
  <si>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</si>
  <si>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</si>
  <si>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</si>
  <si>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</si>
  <si>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</si>
  <si>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</si>
  <si>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</si>
  <si>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</si>
  <si>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</si>
  <si>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</si>
  <si>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</si>
  <si>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</si>
  <si>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</si>
  <si>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</si>
  <si>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</si>
  <si>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</si>
  <si>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</si>
  <si>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</si>
  <si>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</si>
  <si>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</si>
  <si>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</si>
  <si>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</si>
  <si>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</si>
  <si>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</si>
  <si>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</si>
  <si>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</si>
  <si>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</si>
  <si>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</si>
  <si>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</si>
  <si>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</si>
  <si>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</si>
  <si>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</si>
  <si>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</si>
  <si>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</si>
  <si>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</si>
  <si>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</si>
  <si>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</si>
  <si>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</si>
  <si>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</si>
  <si>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</si>
  <si>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</si>
  <si>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</si>
  <si>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</si>
  <si>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</si>
  <si>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</si>
  <si>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</si>
  <si>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</si>
  <si>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</si>
  <si>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</si>
  <si>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</si>
  <si>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</si>
  <si>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</si>
  <si>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</si>
  <si>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</si>
  <si>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</si>
  <si>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</si>
  <si>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</si>
  <si>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</si>
  <si>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</si>
  <si>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</si>
  <si>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</si>
  <si>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</si>
  <si>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</si>
  <si>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</si>
  <si>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</si>
  <si>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</si>
  <si>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</si>
  <si>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</si>
  <si>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</si>
  <si>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</si>
  <si>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</si>
  <si>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</si>
  <si>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</si>
  <si>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</si>
  <si>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</si>
  <si>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</si>
  <si>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</si>
  <si>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</si>
  <si>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</si>
  <si>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</si>
  <si>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</si>
  <si>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</si>
  <si>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</si>
  <si>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</si>
  <si>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</si>
  <si>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</si>
  <si>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</si>
  <si>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</si>
  <si>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</si>
  <si>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</si>
  <si>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</si>
  <si>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</si>
  <si>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</si>
  <si>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</si>
  <si>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</si>
  <si>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</si>
  <si>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</si>
  <si>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</si>
  <si>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</si>
  <si>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</si>
  <si>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</si>
  <si>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</si>
  <si>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</si>
  <si>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</si>
  <si>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</si>
  <si>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</si>
  <si>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</si>
  <si>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</si>
  <si>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</si>
  <si>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</si>
  <si>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</si>
  <si>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</si>
  <si>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</si>
  <si>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</si>
  <si>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</si>
  <si>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</si>
  <si>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</si>
  <si>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</si>
  <si>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</si>
  <si>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</si>
  <si>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</si>
  <si>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</si>
  <si>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</si>
  <si>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</si>
  <si>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</si>
  <si>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</si>
  <si>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</si>
  <si>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</si>
  <si>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</si>
  <si>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</si>
  <si>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</si>
  <si>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</si>
  <si>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</si>
  <si>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</si>
  <si>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</si>
  <si>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</si>
  <si>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</si>
  <si>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</si>
  <si>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</si>
  <si>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</si>
  <si>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</si>
  <si>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</si>
  <si>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</si>
  <si>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</si>
  <si>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</si>
  <si>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</si>
  <si>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</si>
  <si>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</si>
  <si>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</si>
  <si>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</si>
  <si>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</si>
  <si>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</si>
  <si>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</si>
  <si>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</si>
  <si>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</si>
  <si>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</si>
  <si>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</si>
  <si>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</si>
  <si>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</si>
  <si>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</si>
  <si>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</si>
  <si>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</si>
  <si>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</si>
  <si>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</si>
  <si>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</si>
  <si>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</si>
  <si>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</si>
  <si>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</si>
  <si>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</si>
  <si>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</si>
  <si>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</si>
  <si>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</si>
  <si>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</si>
  <si>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</si>
  <si>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</si>
  <si>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</si>
  <si>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</si>
  <si>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</si>
  <si>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</si>
  <si>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</si>
  <si>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</si>
  <si>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</si>
  <si>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</si>
  <si>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</si>
  <si>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</si>
  <si>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</si>
  <si>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</si>
  <si>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</si>
  <si>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</si>
  <si>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</si>
  <si>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</si>
  <si>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</si>
  <si>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</si>
  <si>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</si>
  <si>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</si>
  <si>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</si>
  <si>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</si>
  <si>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</si>
  <si>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</si>
  <si>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</si>
  <si>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</si>
  <si>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</si>
  <si>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</si>
  <si>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</si>
  <si>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</si>
  <si>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</si>
  <si>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</si>
  <si>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</si>
  <si>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</si>
  <si>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</si>
  <si>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</si>
  <si>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</si>
  <si>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</si>
  <si>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</si>
  <si>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</si>
  <si>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</si>
  <si>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</si>
  <si>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</si>
  <si>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</si>
  <si>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</si>
  <si>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</si>
  <si>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</si>
  <si>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</si>
  <si>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</si>
  <si>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</si>
  <si>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</si>
  <si>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</si>
  <si>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</si>
  <si>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</si>
  <si>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</si>
  <si>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</si>
  <si>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</si>
  <si>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</si>
  <si>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</si>
  <si>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</si>
  <si>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</si>
  <si>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</si>
  <si>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</si>
  <si>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</si>
  <si>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</si>
  <si>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</si>
  <si>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</si>
  <si>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</si>
  <si>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</si>
  <si>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</si>
  <si>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</si>
  <si>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</si>
  <si>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</si>
  <si>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</si>
  <si>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</si>
  <si>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</si>
  <si>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</si>
  <si>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</si>
  <si>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</si>
  <si>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</si>
  <si>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</si>
  <si>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</si>
  <si>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</si>
  <si>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</si>
  <si>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</si>
  <si>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</si>
  <si>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</si>
  <si>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</si>
  <si>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</si>
  <si>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</si>
  <si>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</si>
  <si>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</si>
  <si>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</si>
  <si>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</si>
  <si>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</si>
  <si>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</si>
  <si>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</si>
  <si>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</si>
  <si>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</si>
  <si>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</si>
  <si>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</si>
  <si>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</si>
  <si>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</si>
  <si>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</si>
  <si>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</si>
  <si>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</si>
  <si>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</si>
  <si>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</si>
  <si>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</si>
  <si>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</si>
  <si>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</si>
  <si>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</si>
  <si>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</si>
  <si>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</si>
  <si>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</si>
  <si>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</si>
  <si>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</si>
  <si>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</si>
  <si>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</si>
  <si>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</si>
  <si>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</si>
  <si>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</si>
  <si>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</si>
  <si>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</si>
  <si>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</si>
  <si>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</si>
  <si>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</si>
  <si>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</si>
  <si>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</si>
  <si>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</si>
  <si>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</si>
  <si>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</si>
  <si>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</si>
  <si>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</si>
  <si>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</si>
  <si>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</si>
  <si>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</si>
  <si>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</si>
  <si>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</si>
  <si>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</si>
  <si>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</si>
  <si>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</si>
  <si>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</si>
  <si>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</si>
  <si>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</si>
  <si>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</si>
  <si>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</si>
  <si>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</si>
  <si>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</si>
  <si>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</si>
  <si>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</si>
  <si>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</si>
  <si>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</si>
  <si>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</si>
  <si>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</si>
  <si>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</si>
  <si>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</si>
  <si>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</si>
  <si>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</si>
  <si>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</si>
  <si>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</si>
  <si>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</si>
  <si>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</si>
  <si>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</si>
  <si>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</si>
  <si>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</si>
  <si>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</si>
  <si>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</si>
  <si>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</si>
  <si>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</si>
  <si>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</si>
  <si>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</si>
  <si>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</si>
  <si>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</si>
  <si>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</si>
  <si>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</si>
  <si>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</si>
  <si>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</si>
  <si>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</si>
  <si>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</si>
  <si>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</si>
  <si>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</si>
  <si>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</si>
  <si>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</si>
  <si>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</si>
  <si>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</si>
  <si>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</si>
  <si>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</si>
  <si>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</si>
  <si>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</si>
  <si>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</si>
  <si>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</si>
  <si>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</si>
  <si>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</si>
  <si>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</si>
  <si>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</si>
  <si>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</si>
  <si>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</si>
  <si>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</si>
  <si>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</si>
  <si>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</si>
  <si>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</si>
  <si>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</si>
  <si>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</si>
  <si>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</si>
  <si>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</si>
  <si>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</si>
  <si>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</si>
  <si>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</si>
  <si>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</si>
  <si>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</si>
  <si>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</si>
  <si>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</si>
  <si>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</si>
  <si>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</si>
  <si>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</si>
  <si>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</si>
  <si>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</si>
  <si>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</si>
  <si>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</si>
  <si>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</si>
  <si>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</si>
  <si>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</si>
  <si>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</si>
  <si>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</si>
  <si>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</si>
  <si>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</si>
  <si>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</si>
  <si>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</si>
  <si>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</si>
  <si>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</si>
  <si>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</si>
  <si>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</si>
  <si>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</si>
  <si>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</si>
  <si>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</si>
  <si>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</si>
  <si>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</si>
  <si>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</si>
  <si>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</si>
  <si>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</si>
  <si>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</si>
  <si>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</si>
  <si>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</si>
  <si>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</si>
  <si>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</si>
  <si>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</si>
  <si>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</si>
  <si>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</si>
  <si>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</si>
  <si>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</si>
  <si>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</si>
  <si>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</si>
  <si>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</si>
  <si>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</si>
  <si>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</si>
  <si>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</si>
  <si>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</si>
  <si>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</si>
  <si>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</si>
  <si>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</si>
  <si>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</si>
  <si>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</si>
  <si>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</si>
  <si>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</si>
  <si>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</si>
  <si>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</si>
  <si>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</si>
  <si>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</si>
  <si>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</si>
  <si>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</si>
  <si>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</si>
  <si>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</si>
  <si>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</si>
  <si>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</si>
  <si>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</si>
  <si>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</si>
  <si>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</si>
  <si>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</si>
  <si>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</si>
  <si>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</si>
  <si>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</si>
  <si>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</si>
  <si>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</si>
  <si>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</si>
  <si>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</si>
  <si>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</si>
  <si>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</si>
  <si>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</si>
  <si>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</si>
  <si>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</si>
  <si>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</si>
  <si>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</si>
  <si>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</si>
  <si>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</si>
  <si>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</si>
  <si>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</si>
  <si>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</si>
  <si>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</si>
  <si>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</si>
  <si>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</si>
  <si>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</si>
  <si>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</si>
  <si>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</si>
  <si>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</si>
  <si>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</si>
  <si>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</si>
  <si>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</si>
  <si>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</si>
  <si>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</si>
  <si>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</si>
  <si>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</si>
  <si>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</si>
  <si>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</si>
  <si>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</si>
  <si>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</si>
  <si>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</si>
  <si>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</si>
  <si>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</si>
  <si>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</si>
  <si>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</si>
  <si>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</si>
  <si>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</si>
  <si>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</si>
  <si>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</si>
  <si>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</si>
  <si>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</si>
  <si>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</si>
  <si>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</si>
  <si>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</si>
  <si>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</si>
  <si>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</si>
  <si>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</si>
  <si>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</si>
  <si>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</si>
  <si>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</si>
  <si>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</si>
  <si>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</si>
  <si>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</si>
  <si>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</si>
  <si>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</si>
  <si>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</si>
  <si>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</si>
  <si>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</si>
  <si>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</si>
  <si>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</si>
  <si>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</si>
  <si>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</si>
  <si>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</si>
  <si>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</si>
  <si>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</si>
  <si>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</si>
  <si>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</si>
  <si>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</si>
  <si>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</si>
  <si>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</si>
  <si>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</si>
  <si>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</si>
  <si>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</si>
  <si>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</si>
  <si>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</si>
  <si>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</si>
  <si>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</si>
  <si>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</si>
  <si>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</si>
  <si>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</si>
  <si>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</si>
  <si>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</si>
  <si>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</si>
  <si>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</si>
  <si>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</si>
  <si>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</si>
  <si>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</si>
  <si>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</si>
  <si>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</si>
  <si>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</si>
  <si>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</si>
  <si>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</si>
  <si>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</si>
  <si>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</si>
  <si>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</si>
  <si>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</si>
  <si>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</si>
  <si>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</si>
  <si>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</si>
  <si>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</si>
  <si>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</si>
  <si>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</si>
  <si>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</si>
  <si>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</si>
  <si>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</si>
  <si>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</si>
  <si>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</si>
  <si>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</si>
  <si>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</si>
  <si>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</si>
  <si>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</si>
  <si>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</si>
  <si>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</si>
  <si>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</si>
  <si>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</si>
  <si>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</si>
  <si>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</si>
  <si>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</si>
  <si>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</si>
  <si>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</si>
  <si>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</si>
  <si>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</si>
  <si>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</si>
  <si>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</si>
  <si>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</si>
  <si>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</si>
  <si>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</si>
  <si>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</si>
  <si>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</si>
  <si>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</si>
  <si>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</si>
  <si>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</si>
  <si>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</si>
  <si>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</si>
  <si>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</si>
  <si>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</si>
  <si>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</si>
  <si>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</si>
  <si>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</si>
  <si>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</si>
  <si>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</si>
  <si>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</si>
  <si>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</si>
  <si>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</si>
  <si>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</si>
  <si>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</si>
  <si>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</si>
  <si>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</si>
  <si>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</si>
  <si>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</si>
  <si>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</si>
  <si>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</si>
  <si>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</si>
  <si>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</si>
  <si>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</si>
  <si>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</si>
  <si>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</si>
  <si>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</si>
  <si>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</si>
  <si>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</si>
  <si>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</si>
  <si>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</si>
  <si>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</si>
  <si>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</si>
  <si>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</si>
  <si>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</si>
  <si>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</si>
  <si>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</si>
  <si>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</si>
  <si>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</si>
  <si>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</si>
  <si>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</si>
  <si>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</si>
  <si>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</si>
  <si>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</si>
  <si>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</si>
  <si>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</si>
  <si>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</si>
  <si>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</si>
  <si>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</si>
  <si>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</si>
  <si>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</si>
  <si>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</si>
  <si>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</si>
  <si>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</si>
  <si>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</si>
  <si>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</si>
  <si>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</si>
  <si>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</si>
  <si>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</si>
  <si>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</si>
  <si>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</si>
  <si>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</si>
  <si>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</si>
  <si>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</si>
  <si>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</si>
  <si>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</si>
  <si>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</si>
  <si>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</si>
  <si>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</si>
  <si>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</si>
  <si>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</si>
  <si>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</si>
  <si>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</si>
  <si>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</si>
  <si>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</si>
  <si>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</si>
  <si>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</si>
  <si>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</si>
  <si>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</si>
  <si>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</si>
  <si>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</si>
  <si>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</si>
  <si>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</si>
  <si>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</si>
  <si>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</si>
  <si>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</si>
  <si>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</si>
  <si>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</si>
  <si>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</si>
  <si>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</si>
  <si>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</si>
  <si>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</si>
  <si>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</si>
  <si>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</si>
  <si>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</si>
  <si>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</si>
  <si>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</si>
  <si>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</si>
  <si>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</si>
  <si>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</si>
  <si>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</si>
  <si>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</si>
  <si>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</si>
  <si>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</si>
  <si>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</si>
  <si>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</si>
  <si>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</si>
  <si>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</si>
  <si>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</si>
  <si>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</si>
  <si>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</si>
  <si>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</si>
  <si>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</si>
  <si>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</si>
  <si>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</si>
  <si>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</si>
  <si>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</si>
  <si>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</si>
  <si>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</si>
  <si>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</si>
  <si>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</si>
  <si>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</si>
  <si>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</si>
  <si>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</si>
  <si>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</si>
  <si>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</si>
  <si>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</si>
  <si>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</si>
  <si>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</si>
  <si>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</si>
  <si>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</si>
  <si>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</si>
  <si>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</si>
  <si>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</si>
  <si>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</si>
  <si>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</si>
  <si>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</si>
  <si>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</si>
  <si>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</si>
  <si>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</si>
  <si>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</si>
  <si>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</si>
  <si>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</si>
  <si>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</si>
  <si>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</si>
  <si>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</si>
  <si>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</si>
  <si>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</si>
  <si>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</si>
  <si>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</si>
  <si>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</si>
  <si>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</si>
  <si>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</si>
  <si>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</si>
  <si>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</si>
  <si>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</si>
  <si>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</si>
  <si>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</si>
  <si>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</si>
  <si>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</si>
  <si>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</si>
  <si>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</si>
  <si>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</si>
  <si>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</si>
  <si>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</si>
  <si>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</si>
  <si>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</si>
  <si>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</si>
  <si>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</si>
  <si>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</si>
  <si>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</si>
  <si>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</si>
  <si>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</si>
  <si>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</si>
  <si>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</si>
  <si>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</si>
  <si>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</si>
  <si>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</si>
  <si>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</si>
  <si>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</si>
  <si>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</si>
  <si>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</si>
  <si>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</si>
  <si>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</si>
  <si>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</si>
  <si>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</si>
  <si>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</si>
  <si>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</si>
  <si>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</si>
  <si>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</si>
  <si>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</si>
  <si>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</si>
  <si>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</si>
  <si>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</si>
  <si>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</si>
  <si>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</si>
  <si>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</si>
  <si>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</si>
  <si>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</si>
  <si>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</si>
  <si>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</si>
  <si>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</si>
  <si>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</si>
  <si>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</si>
  <si>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</si>
  <si>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</si>
  <si>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</si>
  <si>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</si>
  <si>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</si>
  <si>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</si>
  <si>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</si>
  <si>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</si>
  <si>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</si>
  <si>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</si>
  <si>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</si>
  <si>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</si>
  <si>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</si>
  <si>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</si>
  <si>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</si>
  <si>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</si>
  <si>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</si>
  <si>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</si>
  <si>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</si>
  <si>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</si>
  <si>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</si>
  <si>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</si>
  <si>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</si>
  <si>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</si>
  <si>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</si>
  <si>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</si>
  <si>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</si>
  <si>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</si>
  <si>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</si>
  <si>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</si>
  <si>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</si>
  <si>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</si>
  <si>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</si>
  <si>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</si>
  <si>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</si>
  <si>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</si>
  <si>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</si>
  <si>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</si>
  <si>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</si>
  <si>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</si>
  <si>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</si>
  <si>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</si>
  <si>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</si>
  <si>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</si>
  <si>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</si>
  <si>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</si>
  <si>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</si>
  <si>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</si>
  <si>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</si>
  <si>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</si>
  <si>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</si>
  <si>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</si>
  <si>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</si>
  <si>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</si>
  <si>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</si>
  <si>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</si>
  <si>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</si>
  <si>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</si>
  <si>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</si>
  <si>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</si>
  <si>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</si>
  <si>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</si>
  <si>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</si>
  <si>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</si>
  <si>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</si>
  <si>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</si>
  <si>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</si>
  <si>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</si>
  <si>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</si>
  <si>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</si>
  <si>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</si>
  <si>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</si>
  <si>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</si>
  <si>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</si>
  <si>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</si>
  <si>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</si>
  <si>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</si>
  <si>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</si>
  <si>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</si>
  <si>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</si>
  <si>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</si>
  <si>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</si>
  <si>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</si>
  <si>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</si>
  <si>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</si>
  <si>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</si>
  <si>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</si>
  <si>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</si>
  <si>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</si>
  <si>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</si>
  <si>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</si>
  <si>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</si>
  <si>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</si>
  <si>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</si>
  <si>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</si>
  <si>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</si>
  <si>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</si>
  <si>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</si>
  <si>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</si>
  <si>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</si>
  <si>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</si>
  <si>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</si>
  <si>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</si>
  <si>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</si>
  <si>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</si>
  <si>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</si>
  <si>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</si>
  <si>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</si>
  <si>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</si>
  <si>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</si>
  <si>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</si>
  <si>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</si>
  <si>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</si>
  <si>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</si>
  <si>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</si>
  <si>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</si>
  <si>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</si>
  <si>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</si>
  <si>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</si>
  <si>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</si>
  <si>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</si>
  <si>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</si>
  <si>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</si>
  <si>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</si>
  <si>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</si>
  <si>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</si>
  <si>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</si>
  <si>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</si>
  <si>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</si>
  <si>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</si>
  <si>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</si>
  <si>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</si>
  <si>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</si>
  <si>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</si>
  <si>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</si>
  <si>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</si>
  <si>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</si>
  <si>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</si>
  <si>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</si>
  <si>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</si>
  <si>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</si>
  <si>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</si>
  <si>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</si>
  <si>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</si>
  <si>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</si>
  <si>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</si>
  <si>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</si>
  <si>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</si>
  <si>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</si>
  <si>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</si>
  <si>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</si>
  <si>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</si>
  <si>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</si>
  <si>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</si>
  <si>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</si>
  <si>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</si>
  <si>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</si>
  <si>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</si>
  <si>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</si>
  <si>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</si>
  <si>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</si>
  <si>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</si>
  <si>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</si>
  <si>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</si>
  <si>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</si>
  <si>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</si>
  <si>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</si>
  <si>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</si>
  <si>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</si>
  <si>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</si>
  <si>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</si>
  <si>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</si>
  <si>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</si>
  <si>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</si>
  <si>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</si>
  <si>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</si>
  <si>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</si>
  <si>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</si>
  <si>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</si>
  <si>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</si>
  <si>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</si>
  <si>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</si>
  <si>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</si>
  <si>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</si>
  <si>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</si>
  <si>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</si>
  <si>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</si>
  <si>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</si>
  <si>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</si>
  <si>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</si>
  <si>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</si>
  <si>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</si>
  <si>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</si>
  <si>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</si>
  <si>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</si>
  <si>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</si>
  <si>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</si>
  <si>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</si>
  <si>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</si>
  <si>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</si>
  <si>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</si>
  <si>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</si>
  <si>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</si>
  <si>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</si>
  <si>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</si>
  <si>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</si>
  <si>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</si>
  <si>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</si>
  <si>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</si>
  <si>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</si>
  <si>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</si>
  <si>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</si>
  <si>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</si>
  <si>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</si>
  <si>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</si>
  <si>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</si>
  <si>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</si>
  <si>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</si>
  <si>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</si>
  <si>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</si>
  <si>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</si>
  <si>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</si>
  <si>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</si>
  <si>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</si>
  <si>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</si>
  <si>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</si>
  <si>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</si>
  <si>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</si>
  <si>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</si>
  <si>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</si>
  <si>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</si>
  <si>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</si>
  <si>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</si>
  <si>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</si>
  <si>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</si>
  <si>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</si>
  <si>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</si>
  <si>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</si>
  <si>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</si>
  <si>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</si>
  <si>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</si>
  <si>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</si>
  <si>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</si>
  <si>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</si>
  <si>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</si>
  <si>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</si>
  <si>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</si>
  <si>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</si>
  <si>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</si>
  <si>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</si>
  <si>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</si>
  <si>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</si>
  <si>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</si>
  <si>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</si>
  <si>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</si>
  <si>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</si>
  <si>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</si>
  <si>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</si>
  <si>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</si>
  <si>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</si>
  <si>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</si>
  <si>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</si>
  <si>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</si>
  <si>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</si>
  <si>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</si>
  <si>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</si>
  <si>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</si>
  <si>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</si>
  <si>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</si>
  <si>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</si>
  <si>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</si>
  <si>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</si>
  <si>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</si>
  <si>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</si>
  <si>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</si>
  <si>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</si>
  <si>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</si>
  <si>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</si>
  <si>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</si>
  <si>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</si>
  <si>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</si>
  <si>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</si>
  <si>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</si>
  <si>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</si>
  <si>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</si>
  <si>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</si>
  <si>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</si>
  <si>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</si>
  <si>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</si>
  <si>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</si>
  <si>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</si>
  <si>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</si>
  <si>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</si>
  <si>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</si>
  <si>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</si>
  <si>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</si>
  <si>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</si>
  <si>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</si>
  <si>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</si>
  <si>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</si>
  <si>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</si>
  <si>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</si>
  <si>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</si>
  <si>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</si>
  <si>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</si>
  <si>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</si>
  <si>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</si>
  <si>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</si>
  <si>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</si>
  <si>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</si>
  <si>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</si>
  <si>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</si>
  <si>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</si>
  <si>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</si>
  <si>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</si>
  <si>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</si>
  <si>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</si>
  <si>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</si>
  <si>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</si>
  <si>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</si>
  <si>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</si>
  <si>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</si>
  <si>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</si>
  <si>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</si>
  <si>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</si>
  <si>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</si>
  <si>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</si>
  <si>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</si>
  <si>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</si>
  <si>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</si>
  <si>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</si>
  <si>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</si>
  <si>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</si>
  <si>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</si>
  <si>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</si>
  <si>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</si>
  <si>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</si>
  <si>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</si>
  <si>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</si>
  <si>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</si>
  <si>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</si>
  <si>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</si>
  <si>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</si>
  <si>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</si>
  <si>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</si>
  <si>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</si>
  <si>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</si>
  <si>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</si>
  <si>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</si>
  <si>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</si>
  <si>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</si>
  <si>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</si>
  <si>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</si>
  <si>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</si>
  <si>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</si>
  <si>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</si>
  <si>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</si>
  <si>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</si>
  <si>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</si>
  <si>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</si>
  <si>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</si>
  <si>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</si>
  <si>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</si>
  <si>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</si>
  <si>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</si>
  <si>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</si>
  <si>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</si>
  <si>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</si>
  <si>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</si>
  <si>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</si>
  <si>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</si>
  <si>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</si>
  <si>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</si>
  <si>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</si>
  <si>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</si>
  <si>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</si>
  <si>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</si>
  <si>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</si>
  <si>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</si>
  <si>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</si>
  <si>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</si>
  <si>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</si>
  <si>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</si>
  <si>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</si>
  <si>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</si>
  <si>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</si>
  <si>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</si>
  <si>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</si>
  <si>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</si>
  <si>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</si>
  <si>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</si>
  <si>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</si>
  <si>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</si>
  <si>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</si>
  <si>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</si>
  <si>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</si>
  <si>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</si>
  <si>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</si>
  <si>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</si>
  <si>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</si>
  <si>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</si>
  <si>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</si>
  <si>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</si>
  <si>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</si>
  <si>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</si>
  <si>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</si>
  <si>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</si>
  <si>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</si>
  <si>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</si>
  <si>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</si>
  <si>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</si>
  <si>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</si>
  <si>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</si>
  <si>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</si>
  <si>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</si>
  <si>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</si>
  <si>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</si>
  <si>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</si>
  <si>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</si>
  <si>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</si>
  <si>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</si>
  <si>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</si>
  <si>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</si>
  <si>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</si>
  <si>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</si>
  <si>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</si>
  <si>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</si>
  <si>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</si>
  <si>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</si>
  <si>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</si>
  <si>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</si>
  <si>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</si>
  <si>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</si>
  <si>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</si>
  <si>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</si>
  <si>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</si>
  <si>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</si>
  <si>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</si>
  <si>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</si>
  <si>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</si>
  <si>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</si>
  <si>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</si>
  <si>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</si>
  <si>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</si>
  <si>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</si>
  <si>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</si>
  <si>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</si>
  <si>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</si>
  <si>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</si>
  <si>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</si>
  <si>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</si>
  <si>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</si>
  <si>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</si>
  <si>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</si>
  <si>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</si>
  <si>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</si>
  <si>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</si>
  <si>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</si>
  <si>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</si>
  <si>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</si>
  <si>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</si>
  <si>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</si>
  <si>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</si>
  <si>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</si>
  <si>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</si>
  <si>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</si>
  <si>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</si>
  <si>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</si>
  <si>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</si>
  <si>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</si>
  <si>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</si>
  <si>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</si>
  <si>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</si>
  <si>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</si>
  <si>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</si>
  <si>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</si>
  <si>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</si>
  <si>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</si>
  <si>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</si>
  <si>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</si>
  <si>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</si>
  <si>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</si>
  <si>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</si>
  <si>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</si>
  <si>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</si>
  <si>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</si>
  <si>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</si>
  <si>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</si>
  <si>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</si>
  <si>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</si>
  <si>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</si>
  <si>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</si>
  <si>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</si>
  <si>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</si>
  <si>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</si>
  <si>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</si>
  <si>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</si>
  <si>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</si>
  <si>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</si>
  <si>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</si>
  <si>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</si>
  <si>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</si>
  <si>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</si>
  <si>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</si>
  <si>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</si>
  <si>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</si>
  <si>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</si>
  <si>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</si>
  <si>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</si>
  <si>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</si>
  <si>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</si>
  <si>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</si>
  <si>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</si>
  <si>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</si>
  <si>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</si>
  <si>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</si>
  <si>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</si>
  <si>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</si>
  <si>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</si>
  <si>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</si>
  <si>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</si>
  <si>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</si>
  <si>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</si>
  <si>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</si>
  <si>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</si>
  <si>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</si>
  <si>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</si>
  <si>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</si>
  <si>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</si>
  <si>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</si>
  <si>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</si>
  <si>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</si>
  <si>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</si>
  <si>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</si>
  <si>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</si>
  <si>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</si>
  <si>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</si>
  <si>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</si>
  <si>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</si>
  <si>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</si>
  <si>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</si>
  <si>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</si>
  <si>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</si>
  <si>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</si>
  <si>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</si>
  <si>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</si>
  <si>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</si>
  <si>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</si>
  <si>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</si>
  <si>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</si>
  <si>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</si>
  <si>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</si>
  <si>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</si>
  <si>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</si>
  <si>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</si>
  <si>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</si>
  <si>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</si>
  <si>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</si>
  <si>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</si>
  <si>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</si>
  <si>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</si>
  <si>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</si>
  <si>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</si>
  <si>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</si>
  <si>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</si>
  <si>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</si>
  <si>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</si>
  <si>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</si>
  <si>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</si>
  <si>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</si>
  <si>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</si>
  <si>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</si>
  <si>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</si>
  <si>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</si>
  <si>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</si>
  <si>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</si>
  <si>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</si>
  <si>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</si>
  <si>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</si>
  <si>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</si>
  <si>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</si>
  <si>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</si>
  <si>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</si>
  <si>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</si>
  <si>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</si>
  <si>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</si>
  <si>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</si>
  <si>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</si>
  <si>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</si>
  <si>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</si>
  <si>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</si>
  <si>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</si>
  <si>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</si>
  <si>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</si>
  <si>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</si>
  <si>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</si>
  <si>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</si>
  <si>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</si>
  <si>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</si>
  <si>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</si>
  <si>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</si>
  <si>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</si>
  <si>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</si>
  <si>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</si>
  <si>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</si>
  <si>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</si>
  <si>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</si>
  <si>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</si>
  <si>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</si>
  <si>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</si>
  <si>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</si>
  <si>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</si>
  <si>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</si>
  <si>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</si>
  <si>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</si>
  <si>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</si>
  <si>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</si>
  <si>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</si>
  <si>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</si>
  <si>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</si>
  <si>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</si>
  <si>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</si>
  <si>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</si>
  <si>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</si>
  <si>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</si>
  <si>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</si>
  <si>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</si>
  <si>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</si>
  <si>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</si>
  <si>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</si>
  <si>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</si>
  <si>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</si>
  <si>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</si>
  <si>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</si>
  <si>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</si>
  <si>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</si>
  <si>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</si>
  <si>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</si>
  <si>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</si>
  <si>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</si>
  <si>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</si>
  <si>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</si>
  <si>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</si>
  <si>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</si>
  <si>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</si>
  <si>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</si>
  <si>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</si>
  <si>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</si>
  <si>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</si>
  <si>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</si>
  <si>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</si>
  <si>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</si>
  <si>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</si>
  <si>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</si>
  <si>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</si>
  <si>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</si>
  <si>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</si>
  <si>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</si>
  <si>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</si>
  <si>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</si>
  <si>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</si>
  <si>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</si>
  <si>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</si>
  <si>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</si>
  <si>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</si>
  <si>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</si>
  <si>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</si>
  <si>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</si>
  <si>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</si>
  <si>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</si>
  <si>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</si>
  <si>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</si>
  <si>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</si>
  <si>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</si>
  <si>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</si>
  <si>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</si>
  <si>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</si>
  <si>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</si>
  <si>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</si>
  <si>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</si>
  <si>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</si>
  <si>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</si>
  <si>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</si>
  <si>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</si>
  <si>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</si>
  <si>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</si>
  <si>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</si>
  <si>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</si>
  <si>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</si>
  <si>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</si>
  <si>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</si>
  <si>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</si>
  <si>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</si>
  <si>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</si>
  <si>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</si>
  <si>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</si>
  <si>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</si>
  <si>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</si>
  <si>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</si>
  <si>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</si>
  <si>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</si>
  <si>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</si>
  <si>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</si>
  <si>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</si>
  <si>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</si>
  <si>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</si>
  <si>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</si>
  <si>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</si>
  <si>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</si>
  <si>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</si>
  <si>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</si>
  <si>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</si>
  <si>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</si>
  <si>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</si>
  <si>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</si>
  <si>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</si>
  <si>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</si>
  <si>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</si>
  <si>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</si>
  <si>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</si>
  <si>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</si>
  <si>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</si>
  <si>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</si>
  <si>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</si>
  <si>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</si>
  <si>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</si>
  <si>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</si>
  <si>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</si>
  <si>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</si>
  <si>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</si>
  <si>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</si>
  <si>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</si>
  <si>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</si>
  <si>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</si>
  <si>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</si>
  <si>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</si>
  <si>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</si>
  <si>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</si>
  <si>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</si>
  <si>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</si>
  <si>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</si>
  <si>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</si>
  <si>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</si>
  <si>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</si>
  <si>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</si>
  <si>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</si>
  <si>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</si>
  <si>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</si>
  <si>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</si>
  <si>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</si>
  <si>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</si>
  <si>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</si>
  <si>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</si>
  <si>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</si>
  <si>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</si>
  <si>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</si>
  <si>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</si>
  <si>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</si>
  <si>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</si>
  <si>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</si>
  <si>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</si>
  <si>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</si>
  <si>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</si>
  <si>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</si>
  <si>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</si>
  <si>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</si>
  <si>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</si>
  <si>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</si>
  <si>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</si>
  <si>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</si>
  <si>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</si>
  <si>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</si>
  <si>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</si>
  <si>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</si>
  <si>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</si>
  <si>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</si>
  <si>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</si>
  <si>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</si>
  <si>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</si>
  <si>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</si>
  <si>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</si>
  <si>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</si>
  <si>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</si>
  <si>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</si>
  <si>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</si>
  <si>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</si>
  <si>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</si>
  <si>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</si>
  <si>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</si>
  <si>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</si>
  <si>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</si>
  <si>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</si>
  <si>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</si>
  <si>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</si>
  <si>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</si>
  <si>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</si>
  <si>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</si>
  <si>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</si>
  <si>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</si>
  <si>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</si>
  <si>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</si>
  <si>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</si>
  <si>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</si>
  <si>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</si>
  <si>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</si>
  <si>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</si>
  <si>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</si>
  <si>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</si>
  <si>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</si>
  <si>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</si>
  <si>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</si>
  <si>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</si>
  <si>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</si>
  <si>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</si>
  <si>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</si>
  <si>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</si>
  <si>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</si>
  <si>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</si>
  <si>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</si>
  <si>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</si>
  <si>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</si>
  <si>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</si>
  <si>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</si>
  <si>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</si>
  <si>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</si>
  <si>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</si>
  <si>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</si>
  <si>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</si>
  <si>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</si>
  <si>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</si>
  <si>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</si>
  <si>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</si>
  <si>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</si>
  <si>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</si>
  <si>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</si>
  <si>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</si>
  <si>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</si>
  <si>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</si>
  <si>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</si>
  <si>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</si>
  <si>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</si>
  <si>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</si>
  <si>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</si>
  <si>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</si>
  <si>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</si>
  <si>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</si>
  <si>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</si>
  <si>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</si>
  <si>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</si>
  <si>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</si>
  <si>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</si>
  <si>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</si>
  <si>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</si>
  <si>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</si>
  <si>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</si>
  <si>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</si>
  <si>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</si>
  <si>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</si>
  <si>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</si>
  <si>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</si>
  <si>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</si>
  <si>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</si>
  <si>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</si>
  <si>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</si>
  <si>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</si>
  <si>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</si>
  <si>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</si>
  <si>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</si>
  <si>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</si>
  <si>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</si>
  <si>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</si>
  <si>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</si>
  <si>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</si>
  <si>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</si>
  <si>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</si>
  <si>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</si>
  <si>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</si>
  <si>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</si>
  <si>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</si>
  <si>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</si>
  <si>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</si>
  <si>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</si>
  <si>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</si>
  <si>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</si>
  <si>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</si>
  <si>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</si>
  <si>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</si>
  <si>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</si>
  <si>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</si>
  <si>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</si>
  <si>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</si>
  <si>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</si>
  <si>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</si>
  <si>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</si>
  <si>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</si>
  <si>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</si>
  <si>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</si>
  <si>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</si>
  <si>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</si>
  <si>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</si>
  <si>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</si>
  <si>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</si>
  <si>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</si>
  <si>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</si>
  <si>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</si>
  <si>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</si>
  <si>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</si>
  <si>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</si>
  <si>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</si>
  <si>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</si>
  <si>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</si>
  <si>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</si>
  <si>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</si>
  <si>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</si>
  <si>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</si>
  <si>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</si>
  <si>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</si>
  <si>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</si>
  <si>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</si>
  <si>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</si>
  <si>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</si>
  <si>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</si>
  <si>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</si>
  <si>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</si>
  <si>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</si>
  <si>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</si>
  <si>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</si>
  <si>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</si>
  <si>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</si>
  <si>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</si>
  <si>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</si>
  <si>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</si>
  <si>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</si>
  <si>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</si>
  <si>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</si>
  <si>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</si>
  <si>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</si>
  <si>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</si>
  <si>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</si>
  <si>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</si>
  <si>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</si>
  <si>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</si>
  <si>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</si>
  <si>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</si>
  <si>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</si>
  <si>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</si>
  <si>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</si>
  <si>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</si>
  <si>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</si>
  <si>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</si>
  <si>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</si>
  <si>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</si>
  <si>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</si>
  <si>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</si>
  <si>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</si>
  <si>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</si>
  <si>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</si>
  <si>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</si>
  <si>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</si>
  <si>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</si>
  <si>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</si>
  <si>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</si>
  <si>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</si>
  <si>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</si>
  <si>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</si>
  <si>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</si>
  <si>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</si>
  <si>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</si>
  <si>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</si>
  <si>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</si>
  <si>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</si>
  <si>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</si>
  <si>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</si>
  <si>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</si>
  <si>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</si>
  <si>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</si>
  <si>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</si>
  <si>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</si>
  <si>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</si>
  <si>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</si>
  <si>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</si>
  <si>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</si>
  <si>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</si>
  <si>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</si>
  <si>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</si>
  <si>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</si>
  <si>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</si>
  <si>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</si>
  <si>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</si>
  <si>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</si>
  <si>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</si>
  <si>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</si>
  <si>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</si>
  <si>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</si>
  <si>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</si>
  <si>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</si>
  <si>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</si>
  <si>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</si>
  <si>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</si>
  <si>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</si>
  <si>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</si>
  <si>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</si>
  <si>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</si>
  <si>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</si>
  <si>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</si>
  <si>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</si>
  <si>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</si>
  <si>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</si>
  <si>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</si>
  <si>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</si>
  <si>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</si>
  <si>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</si>
  <si>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</si>
  <si>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</si>
  <si>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</si>
  <si>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</si>
  <si>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</si>
  <si>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</si>
  <si>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</si>
  <si>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</si>
  <si>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</si>
  <si>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</si>
  <si>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</si>
  <si>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</si>
  <si>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</si>
  <si>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</si>
  <si>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</si>
  <si>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</si>
  <si>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</si>
  <si>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</si>
  <si>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</si>
  <si>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</si>
  <si>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</si>
  <si>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</si>
  <si>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</si>
  <si>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</si>
  <si>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</si>
  <si>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</si>
  <si>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</si>
  <si>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</si>
  <si>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</si>
  <si>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</si>
  <si>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</si>
  <si>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</si>
  <si>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</si>
  <si>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</si>
  <si>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</si>
  <si>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</si>
  <si>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</si>
  <si>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</si>
  <si>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</si>
  <si>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</si>
  <si>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</si>
  <si>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</si>
  <si>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</si>
  <si>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</si>
  <si>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</si>
  <si>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</si>
  <si>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</si>
  <si>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</si>
  <si>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</si>
  <si>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</si>
  <si>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</si>
  <si>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</si>
  <si>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</si>
  <si>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</si>
  <si>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</si>
  <si>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</si>
  <si>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</si>
  <si>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</si>
  <si>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</si>
  <si>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</si>
  <si>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</si>
  <si>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</si>
  <si>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</si>
  <si>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</si>
  <si>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</si>
  <si>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</si>
  <si>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</si>
  <si>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</si>
  <si>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</si>
  <si>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</si>
  <si>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</si>
  <si>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</si>
  <si>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</si>
  <si>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</si>
  <si>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</si>
  <si>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</si>
  <si>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</si>
  <si>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</si>
  <si>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</si>
  <si>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</si>
  <si>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</si>
  <si>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</si>
  <si>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</si>
  <si>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</si>
  <si>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</si>
  <si>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</si>
  <si>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</si>
  <si>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</si>
  <si>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</si>
  <si>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</si>
  <si>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</si>
  <si>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</si>
  <si>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</si>
  <si>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</si>
  <si>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</si>
  <si>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</si>
  <si>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</si>
  <si>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</si>
  <si>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</si>
  <si>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</si>
  <si>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</si>
  <si>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</si>
  <si>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</si>
  <si>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</si>
  <si>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</si>
  <si>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</si>
  <si>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</si>
  <si>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</si>
  <si>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</si>
  <si>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</si>
  <si>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</si>
  <si>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</si>
  <si>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</si>
  <si>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</si>
  <si>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</si>
  <si>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</si>
  <si>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</si>
  <si>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</si>
  <si>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</si>
  <si>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</si>
  <si>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</si>
  <si>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</si>
  <si>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</si>
  <si>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</si>
  <si>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</si>
  <si>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</si>
  <si>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</si>
  <si>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</si>
  <si>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</si>
  <si>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</si>
  <si>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</si>
  <si>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</si>
  <si>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</si>
  <si>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</si>
  <si>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</si>
  <si>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</si>
  <si>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</si>
  <si>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</si>
  <si>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</si>
  <si>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</si>
  <si>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</si>
  <si>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</si>
  <si>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</si>
  <si>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</si>
  <si>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</si>
  <si>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</si>
  <si>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</si>
  <si>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</si>
  <si>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</si>
  <si>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</si>
  <si>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</si>
  <si>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</si>
  <si>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</si>
  <si>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</si>
  <si>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</si>
  <si>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</si>
  <si>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</si>
  <si>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</si>
  <si>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</si>
  <si>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</si>
  <si>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</si>
  <si>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</si>
  <si>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</si>
  <si>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</si>
  <si>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</si>
  <si>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</si>
  <si>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</si>
  <si>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</si>
  <si>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</si>
  <si>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</si>
  <si>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</si>
  <si>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</si>
  <si>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</si>
  <si>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</si>
  <si>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</si>
  <si>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</si>
  <si>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</si>
  <si>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</si>
  <si>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</si>
  <si>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</si>
  <si>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</si>
  <si>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</si>
  <si>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</si>
  <si>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</si>
  <si>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</si>
  <si>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</si>
  <si>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</si>
  <si>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</si>
  <si>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</si>
  <si>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</si>
  <si>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</si>
  <si>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</si>
  <si>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</si>
  <si>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</si>
  <si>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</si>
  <si>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</si>
  <si>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</si>
  <si>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</si>
  <si>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</si>
  <si>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</si>
  <si>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</si>
  <si>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</si>
  <si>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</si>
  <si>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</si>
  <si>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</si>
  <si>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</si>
  <si>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</si>
  <si>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</si>
  <si>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</si>
  <si>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</si>
  <si>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</si>
  <si>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</si>
  <si>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</si>
  <si>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</si>
  <si>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</si>
  <si>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</si>
  <si>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</si>
  <si>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</si>
  <si>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</si>
  <si>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</si>
  <si>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</si>
  <si>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</si>
  <si>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</si>
  <si>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</si>
  <si>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</si>
  <si>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</si>
  <si>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</si>
  <si>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</si>
  <si>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</si>
  <si>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</si>
  <si>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</si>
  <si>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</si>
  <si>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</si>
  <si>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</si>
  <si>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</si>
  <si>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</si>
  <si>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</si>
  <si>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</si>
  <si>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</si>
  <si>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</si>
  <si>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</si>
  <si>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</si>
  <si>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</si>
  <si>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</si>
  <si>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</si>
  <si>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</si>
  <si>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</si>
  <si>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</si>
  <si>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</si>
  <si>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</si>
  <si>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</si>
  <si>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</si>
  <si>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</si>
  <si>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</si>
  <si>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</si>
  <si>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</si>
  <si>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</si>
  <si>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</si>
  <si>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</si>
  <si>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</si>
  <si>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</si>
  <si>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</si>
  <si>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</si>
  <si>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</si>
  <si>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</si>
  <si>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</si>
  <si>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</si>
  <si>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</si>
  <si>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</si>
  <si>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</si>
  <si>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</si>
  <si>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</si>
  <si>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</si>
  <si>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</si>
  <si>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</si>
  <si>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</si>
  <si>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</si>
  <si>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</si>
  <si>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</si>
  <si>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</si>
  <si>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</si>
  <si>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</si>
  <si>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</si>
  <si>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</si>
  <si>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</si>
  <si>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</si>
  <si>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</si>
  <si>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</si>
  <si>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</si>
  <si>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</si>
  <si>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</si>
  <si>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</si>
  <si>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</si>
  <si>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</si>
  <si>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</si>
  <si>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</si>
  <si>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</si>
  <si>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</si>
  <si>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</si>
  <si>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</si>
  <si>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</si>
  <si>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</si>
  <si>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</si>
  <si>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</si>
  <si>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</si>
  <si>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</si>
  <si>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</si>
  <si>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</si>
  <si>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</si>
  <si>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</si>
  <si>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</si>
  <si>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</si>
  <si>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</si>
  <si>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</si>
  <si>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</si>
  <si>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</si>
  <si>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</si>
  <si>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</si>
  <si>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</si>
  <si>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</si>
  <si>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</si>
  <si>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</si>
  <si>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</si>
  <si>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</si>
  <si>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</si>
  <si>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</si>
  <si>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</si>
  <si>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</si>
  <si>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</si>
  <si>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</si>
  <si>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</si>
  <si>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</si>
  <si>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</si>
  <si>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</si>
  <si>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</si>
  <si>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</si>
  <si>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</si>
  <si>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</si>
  <si>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</si>
  <si>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</si>
  <si>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</si>
  <si>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</si>
  <si>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</si>
  <si>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</si>
  <si>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</si>
  <si>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</si>
  <si>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</si>
  <si>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</si>
  <si>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</si>
  <si>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</si>
  <si>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</si>
  <si>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</si>
  <si>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</si>
  <si>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</si>
  <si>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</si>
  <si>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</si>
  <si>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</si>
  <si>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</si>
  <si>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</si>
  <si>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</si>
  <si>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</si>
  <si>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</si>
  <si>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</si>
  <si>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</si>
  <si>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</si>
  <si>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</si>
  <si>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</si>
  <si>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</si>
  <si>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</si>
  <si>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</si>
  <si>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</si>
  <si>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</si>
  <si>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</si>
  <si>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</si>
  <si>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</si>
  <si>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</si>
  <si>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</si>
  <si>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</si>
  <si>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</si>
  <si>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</si>
  <si>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</si>
  <si>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</si>
  <si>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</si>
  <si>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</si>
  <si>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</si>
  <si>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</si>
  <si>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</si>
  <si>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</si>
  <si>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</si>
  <si>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</si>
  <si>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</si>
  <si>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</si>
  <si>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</si>
  <si>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</si>
  <si>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</si>
  <si>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</si>
  <si>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</si>
  <si>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</si>
  <si>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</si>
  <si>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</si>
  <si>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</si>
  <si>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</si>
  <si>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</si>
  <si>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</si>
  <si>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</si>
  <si>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</si>
  <si>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</si>
  <si>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</si>
  <si>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</si>
  <si>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</si>
  <si>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</si>
  <si>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</si>
  <si>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</si>
  <si>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</si>
  <si>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</si>
  <si>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</si>
  <si>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</si>
  <si>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</si>
  <si>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</si>
  <si>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</si>
  <si>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</si>
  <si>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</si>
  <si>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</si>
  <si>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</si>
  <si>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</si>
  <si>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</si>
  <si>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</si>
  <si>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</si>
  <si>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</si>
  <si>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</si>
  <si>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</si>
  <si>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</si>
  <si>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</si>
  <si>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</si>
  <si>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</si>
  <si>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</si>
  <si>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</si>
  <si>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</si>
  <si>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</si>
  <si>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</si>
  <si>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</si>
  <si>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</si>
  <si>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</si>
  <si>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</si>
  <si>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</si>
  <si>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</si>
  <si>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</si>
  <si>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</si>
  <si>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</si>
  <si>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</si>
  <si>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</si>
  <si>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</si>
  <si>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</si>
  <si>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</si>
  <si>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</si>
  <si>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</si>
  <si>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</si>
  <si>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</si>
  <si>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</si>
  <si>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</si>
  <si>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</si>
  <si>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</si>
  <si>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</si>
  <si>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</si>
  <si>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</si>
  <si>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</si>
  <si>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</si>
  <si>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</si>
  <si>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</si>
  <si>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</si>
  <si>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</si>
  <si>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</si>
  <si>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</si>
  <si>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</si>
  <si>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</si>
  <si>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</si>
  <si>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</si>
  <si>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</si>
  <si>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</si>
  <si>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</si>
  <si>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</si>
  <si>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</si>
  <si>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</si>
  <si>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</si>
  <si>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</si>
  <si>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</si>
  <si>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</si>
  <si>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</si>
  <si>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</si>
  <si>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</si>
  <si>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</si>
  <si>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</si>
  <si>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</si>
  <si>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</si>
  <si>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</si>
  <si>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</si>
  <si>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</si>
  <si>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</si>
  <si>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</si>
  <si>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</si>
  <si>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</si>
  <si>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</si>
  <si>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</si>
  <si>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</si>
  <si>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</si>
  <si>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</si>
  <si>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</si>
  <si>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</si>
  <si>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</si>
  <si>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</si>
  <si>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</si>
  <si>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</si>
  <si>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</si>
  <si>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</si>
  <si>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</si>
  <si>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</si>
  <si>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</si>
  <si>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</si>
  <si>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</si>
  <si>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</si>
  <si>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</si>
  <si>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</si>
  <si>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</si>
  <si>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</si>
  <si>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</si>
  <si>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</si>
  <si>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</si>
  <si>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</si>
  <si>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</si>
  <si>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</si>
  <si>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</si>
  <si>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</si>
  <si>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</si>
  <si>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</si>
  <si>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</si>
  <si>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</si>
  <si>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</si>
  <si>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</si>
  <si>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</si>
  <si>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</si>
  <si>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</si>
  <si>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</si>
  <si>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</si>
  <si>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</si>
  <si>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</si>
  <si>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</si>
  <si>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</si>
  <si>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</si>
  <si>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</si>
  <si>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</si>
  <si>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</si>
  <si>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</si>
  <si>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</si>
  <si>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</si>
  <si>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</si>
  <si>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</si>
  <si>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</si>
  <si>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</si>
  <si>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</si>
  <si>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</si>
  <si>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</si>
  <si>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</si>
  <si>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</si>
  <si>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</si>
  <si>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</si>
  <si>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</si>
  <si>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</si>
  <si>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</si>
  <si>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</si>
  <si>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</si>
  <si>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</si>
  <si>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</si>
  <si>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</si>
  <si>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</si>
  <si>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</si>
  <si>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</si>
  <si>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</si>
  <si>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</si>
  <si>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</si>
  <si>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</si>
  <si>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</si>
  <si>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</si>
  <si>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</si>
  <si>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</si>
  <si>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</si>
  <si>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</si>
  <si>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</si>
  <si>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</si>
  <si>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</si>
  <si>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</si>
  <si>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</si>
  <si>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</si>
  <si>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</si>
  <si>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</si>
  <si>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</si>
  <si>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</si>
  <si>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</si>
  <si>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</si>
  <si>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</si>
  <si>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</si>
  <si>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</si>
  <si>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</si>
  <si>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</si>
  <si>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</si>
  <si>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</si>
  <si>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</si>
  <si>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</si>
  <si>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</si>
  <si>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</si>
  <si>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</si>
  <si>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</si>
  <si>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</si>
  <si>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</si>
  <si>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</si>
  <si>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</si>
  <si>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</si>
  <si>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</si>
  <si>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</si>
  <si>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</si>
  <si>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</si>
  <si>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</si>
  <si>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</si>
  <si>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</si>
  <si>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</si>
  <si>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</si>
  <si>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</si>
  <si>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</si>
  <si>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</si>
  <si>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</si>
  <si>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</si>
  <si>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</si>
  <si>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</si>
  <si>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</si>
  <si>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</si>
  <si>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</si>
  <si>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</si>
  <si>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</si>
  <si>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</si>
  <si>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</si>
  <si>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</si>
  <si>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</si>
  <si>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</si>
  <si>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</si>
  <si>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</si>
  <si>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</si>
  <si>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</si>
  <si>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</si>
  <si>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</si>
  <si>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</si>
  <si>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</si>
  <si>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</si>
  <si>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</si>
  <si>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</si>
  <si>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</si>
  <si>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</si>
  <si>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</si>
  <si>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</si>
  <si>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</si>
  <si>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</si>
  <si>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</si>
  <si>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</si>
  <si>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</si>
  <si>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</si>
  <si>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</si>
  <si>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</si>
  <si>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</si>
  <si>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</si>
  <si>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</si>
  <si>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</si>
  <si>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</si>
  <si>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</si>
  <si>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</si>
  <si>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</si>
  <si>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</si>
  <si>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</si>
  <si>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</si>
  <si>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</si>
  <si>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</si>
  <si>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</si>
  <si>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</si>
  <si>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</si>
  <si>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</si>
  <si>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</si>
  <si>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</si>
  <si>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</si>
  <si>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</si>
  <si>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</si>
  <si>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</si>
  <si>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</si>
  <si>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</si>
  <si>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</si>
  <si>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</si>
  <si>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</si>
  <si>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</si>
  <si>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</si>
  <si>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</si>
  <si>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</si>
  <si>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</si>
  <si>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</si>
  <si>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</si>
  <si>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</si>
  <si>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</si>
  <si>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</si>
  <si>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</si>
  <si>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</si>
  <si>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</si>
  <si>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</si>
  <si>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</si>
  <si>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</si>
  <si>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</si>
  <si>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</si>
  <si>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</si>
  <si>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</si>
  <si>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</si>
  <si>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</si>
  <si>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</si>
  <si>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</si>
  <si>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</si>
  <si>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</si>
  <si>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</si>
  <si>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</si>
  <si>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</si>
  <si>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</si>
  <si>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</si>
  <si>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</si>
  <si>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</si>
  <si>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</si>
  <si>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</si>
  <si>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</si>
  <si>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</si>
  <si>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</si>
  <si>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</si>
  <si>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</si>
  <si>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</si>
  <si>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</si>
  <si>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</si>
  <si>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</si>
  <si>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</si>
  <si>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</si>
  <si>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</si>
  <si>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</si>
  <si>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</si>
  <si>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</si>
  <si>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</si>
  <si>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</si>
  <si>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</si>
  <si>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</si>
  <si>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</si>
  <si>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</si>
  <si>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</si>
  <si>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</si>
  <si>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</si>
  <si>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</si>
  <si>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</si>
  <si>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</si>
  <si>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</si>
  <si>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</si>
  <si>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</si>
  <si>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</si>
  <si>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</si>
  <si>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</si>
  <si>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</si>
  <si>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</si>
  <si>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</si>
  <si>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</si>
  <si>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</si>
  <si>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</si>
  <si>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</si>
  <si>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</si>
  <si>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</si>
  <si>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</si>
  <si>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</si>
  <si>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</si>
  <si>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</si>
  <si>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</si>
  <si>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</si>
  <si>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</si>
  <si>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</si>
  <si>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</si>
  <si>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</si>
  <si>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</si>
  <si>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</si>
  <si>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</si>
  <si>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</si>
  <si>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</si>
  <si>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</si>
  <si>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</si>
  <si>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</si>
  <si>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</si>
  <si>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</si>
  <si>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</si>
  <si>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</si>
  <si>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</si>
  <si>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</si>
  <si>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</si>
  <si>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</si>
  <si>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</si>
  <si>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</si>
  <si>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</si>
  <si>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</si>
  <si>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</si>
  <si>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</si>
  <si>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</si>
  <si>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</si>
  <si>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</si>
  <si>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</si>
  <si>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</si>
  <si>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</si>
  <si>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</si>
  <si>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</si>
  <si>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</si>
  <si>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</si>
  <si>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</si>
  <si>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</si>
  <si>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</si>
  <si>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</si>
  <si>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</si>
  <si>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</si>
  <si>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</si>
  <si>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</si>
  <si>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</si>
  <si>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</si>
  <si>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</si>
  <si>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</si>
  <si>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</si>
  <si>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</si>
  <si>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</si>
  <si>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</si>
  <si>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</si>
  <si>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</si>
  <si>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</si>
  <si>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</si>
  <si>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</si>
  <si>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</si>
  <si>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</si>
  <si>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</si>
  <si>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</si>
  <si>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</si>
  <si>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</si>
  <si>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</si>
  <si>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</si>
  <si>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</si>
  <si>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</si>
  <si>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</si>
  <si>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</si>
  <si>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</si>
  <si>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</si>
  <si>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</si>
  <si>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</si>
  <si>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</si>
  <si>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</si>
  <si>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</si>
  <si>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</si>
  <si>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</si>
  <si>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</si>
  <si>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</si>
  <si>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</si>
  <si>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</si>
  <si>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</si>
  <si>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</si>
  <si>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</si>
  <si>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</si>
  <si>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</si>
  <si>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</si>
  <si>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</si>
  <si>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</si>
  <si>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</si>
  <si>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</si>
  <si>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</si>
  <si>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</si>
  <si>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</si>
  <si>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</si>
  <si>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</si>
  <si>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</si>
  <si>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</si>
  <si>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</si>
  <si>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</si>
  <si>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</si>
  <si>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</si>
  <si>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</si>
  <si>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</si>
  <si>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</si>
  <si>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</si>
  <si>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</si>
  <si>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</si>
  <si>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</si>
  <si>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</si>
  <si>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</si>
  <si>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</si>
  <si>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</si>
  <si>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</si>
  <si>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</si>
  <si>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</si>
  <si>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</si>
  <si>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</si>
  <si>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</si>
  <si>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</si>
  <si>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</si>
  <si>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</si>
  <si>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</si>
  <si>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</si>
  <si>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</si>
  <si>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</si>
  <si>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</si>
  <si>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</si>
  <si>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</si>
  <si>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</si>
  <si>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</si>
  <si>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</si>
  <si>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</si>
  <si>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</si>
  <si>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</si>
  <si>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</si>
  <si>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</si>
  <si>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</si>
  <si>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</si>
  <si>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</si>
  <si>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</si>
  <si>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</si>
  <si>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</si>
  <si>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</si>
  <si>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</si>
  <si>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</si>
  <si>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</si>
  <si>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</si>
  <si>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</si>
  <si>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</si>
  <si>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</si>
  <si>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</si>
  <si>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</si>
  <si>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</si>
  <si>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</si>
  <si>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</si>
  <si>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</si>
  <si>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</si>
  <si>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</si>
  <si>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</si>
  <si>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</si>
  <si>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</si>
  <si>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</si>
  <si>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</si>
  <si>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</si>
  <si>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</si>
  <si>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</si>
  <si>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</si>
  <si>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</si>
  <si>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</si>
  <si>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</si>
  <si>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</si>
  <si>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</si>
  <si>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</si>
  <si>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</si>
  <si>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</si>
  <si>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</si>
  <si>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</si>
  <si>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</si>
  <si>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</si>
  <si>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</si>
  <si>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</si>
  <si>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</si>
  <si>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</si>
  <si>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</si>
  <si>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</si>
  <si>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</si>
  <si>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</si>
  <si>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</si>
  <si>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</si>
  <si>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</si>
  <si>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</si>
  <si>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</si>
  <si>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</si>
  <si>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</si>
  <si>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</si>
  <si>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</si>
  <si>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</si>
  <si>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</si>
  <si>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</si>
  <si>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</si>
  <si>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</si>
  <si>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</si>
  <si>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</si>
  <si>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</si>
  <si>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</si>
  <si>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</si>
  <si>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</si>
  <si>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</si>
  <si>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</si>
  <si>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</si>
  <si>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</si>
  <si>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</si>
  <si>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</si>
  <si>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</si>
  <si>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</si>
  <si>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</si>
  <si>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</si>
  <si>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</si>
  <si>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</si>
  <si>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</si>
  <si>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</si>
  <si>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</si>
  <si>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</si>
  <si>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</si>
  <si>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</si>
  <si>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</si>
  <si>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</si>
  <si>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</si>
  <si>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</si>
  <si>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</si>
  <si>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</si>
  <si>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</si>
  <si>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</si>
  <si>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</si>
  <si>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</si>
  <si>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</si>
  <si>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</si>
  <si>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</si>
  <si>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</si>
  <si>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</si>
  <si>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</si>
  <si>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</si>
  <si>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</si>
  <si>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</si>
  <si>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</si>
  <si>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</si>
  <si>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</si>
  <si>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</si>
  <si>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</si>
  <si>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</si>
  <si>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</si>
  <si>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</si>
  <si>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</si>
  <si>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</si>
  <si>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</si>
  <si>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</si>
  <si>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</si>
  <si>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</si>
  <si>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</si>
  <si>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</si>
  <si>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</si>
  <si>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</si>
  <si>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</si>
  <si>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</si>
  <si>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</si>
  <si>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</si>
  <si>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</si>
  <si>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</si>
  <si>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</si>
  <si>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</si>
  <si>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</si>
  <si>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</si>
  <si>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</si>
  <si>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</si>
  <si>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</si>
  <si>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</si>
  <si>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</si>
  <si>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</si>
  <si>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</si>
  <si>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</si>
  <si>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</si>
  <si>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</si>
  <si>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</si>
  <si>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</si>
  <si>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</si>
  <si>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</si>
  <si>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</si>
  <si>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</si>
  <si>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</si>
  <si>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</si>
  <si>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</si>
  <si>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</si>
  <si>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</si>
  <si>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</si>
  <si>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</si>
  <si>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</si>
  <si>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</si>
  <si>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</si>
  <si>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</si>
  <si>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</si>
  <si>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</si>
  <si>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</si>
  <si>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</si>
  <si>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</si>
  <si>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</si>
  <si>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</si>
  <si>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</si>
  <si>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</si>
  <si>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</si>
  <si>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</si>
  <si>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</si>
  <si>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</si>
  <si>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</si>
  <si>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</si>
  <si>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</si>
  <si>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</si>
  <si>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</si>
  <si>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</si>
  <si>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</si>
  <si>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</si>
  <si>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</si>
  <si>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</si>
  <si>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</si>
  <si>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</si>
  <si>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</si>
  <si>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</si>
  <si>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</si>
  <si>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</si>
  <si>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</si>
  <si>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</si>
  <si>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</si>
  <si>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</si>
  <si>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</si>
  <si>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</si>
  <si>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</si>
  <si>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</si>
  <si>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</si>
  <si>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</si>
  <si>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</si>
  <si>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</si>
  <si>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</si>
  <si>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</si>
  <si>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</si>
  <si>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</si>
  <si>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</si>
  <si>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</si>
  <si>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</si>
  <si>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</si>
  <si>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</si>
  <si>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</si>
  <si>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</si>
  <si>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</si>
  <si>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</si>
  <si>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</si>
  <si>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</si>
  <si>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</si>
  <si>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</si>
  <si>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</si>
  <si>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</si>
  <si>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</si>
  <si>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</si>
  <si>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</si>
  <si>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</si>
  <si>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</si>
  <si>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</si>
  <si>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</si>
  <si>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</si>
  <si>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</si>
  <si>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</si>
  <si>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</si>
  <si>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</si>
  <si>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</si>
  <si>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</si>
  <si>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</si>
  <si>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</si>
  <si>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</si>
  <si>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</si>
  <si>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</si>
  <si>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</si>
  <si>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</si>
  <si>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</si>
  <si>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</si>
  <si>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</si>
  <si>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</si>
  <si>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</si>
  <si>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</si>
  <si>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</si>
  <si>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</si>
  <si>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</si>
  <si>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</si>
  <si>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</si>
  <si>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</si>
  <si>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</si>
  <si>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</si>
  <si>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</si>
  <si>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</si>
  <si>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</si>
  <si>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</si>
  <si>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</si>
  <si>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</si>
  <si>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</si>
  <si>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</si>
  <si>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</si>
  <si>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</si>
  <si>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</si>
  <si>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</si>
  <si>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</si>
  <si>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</si>
  <si>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</si>
  <si>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</si>
  <si>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</si>
  <si>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</si>
  <si>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</si>
  <si>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</si>
  <si>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</si>
  <si>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</si>
  <si>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</si>
  <si>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</si>
  <si>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</si>
  <si>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</si>
  <si>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</si>
  <si>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</si>
  <si>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</si>
  <si>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</si>
  <si>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</si>
  <si>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</si>
  <si>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</si>
  <si>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</si>
  <si>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</si>
  <si>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</si>
  <si>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</si>
  <si>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</si>
  <si>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</si>
  <si>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</si>
  <si>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</si>
  <si>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</si>
  <si>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</si>
  <si>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</si>
  <si>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</si>
  <si>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</si>
  <si>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</si>
  <si>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</si>
  <si>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</si>
  <si>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</si>
  <si>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</si>
  <si>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</si>
  <si>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</si>
  <si>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</si>
  <si>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</si>
  <si>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</si>
  <si>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</si>
  <si>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</si>
  <si>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</si>
  <si>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</si>
  <si>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</si>
  <si>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</si>
  <si>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</si>
  <si>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</si>
  <si>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</si>
  <si>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</si>
  <si>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</si>
  <si>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</si>
  <si>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</si>
  <si>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</si>
  <si>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</si>
  <si>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</si>
  <si>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</si>
  <si>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</si>
  <si>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</si>
  <si>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</si>
  <si>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</si>
  <si>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</si>
  <si>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</si>
  <si>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</si>
  <si>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</si>
  <si>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</si>
  <si>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</si>
  <si>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</si>
  <si>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</si>
  <si>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</si>
  <si>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</si>
  <si>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</si>
  <si>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</si>
  <si>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</si>
  <si>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</si>
  <si>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</si>
  <si>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</si>
  <si>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</si>
  <si>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</si>
  <si>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</si>
  <si>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</si>
  <si>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</si>
  <si>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</si>
  <si>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</si>
  <si>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</si>
  <si>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</si>
  <si>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</si>
  <si>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</si>
  <si>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</si>
  <si>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</si>
  <si>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</si>
  <si>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</si>
  <si>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</si>
  <si>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</si>
  <si>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</si>
  <si>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</si>
  <si>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</si>
  <si>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</si>
  <si>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</si>
  <si>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</si>
  <si>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</si>
  <si>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</si>
  <si>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</si>
  <si>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</si>
  <si>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</si>
  <si>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</si>
  <si>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</si>
  <si>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</si>
  <si>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</si>
  <si>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</si>
  <si>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</si>
  <si>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</si>
  <si>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</si>
  <si>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</si>
  <si>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</si>
  <si>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</si>
  <si>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</si>
  <si>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</si>
  <si>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</si>
  <si>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</si>
  <si>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</si>
  <si>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</si>
  <si>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</si>
  <si>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</si>
  <si>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</si>
  <si>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</si>
  <si>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</si>
  <si>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</si>
  <si>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</si>
  <si>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</si>
  <si>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</si>
  <si>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</si>
  <si>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</si>
  <si>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</si>
  <si>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</si>
  <si>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</si>
  <si>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</si>
  <si>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</si>
  <si>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</si>
  <si>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</si>
  <si>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</si>
  <si>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</si>
  <si>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</si>
  <si>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</si>
  <si>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</si>
  <si>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</si>
  <si>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</si>
  <si>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</si>
  <si>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</si>
  <si>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</si>
  <si>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</si>
  <si>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</si>
  <si>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</si>
  <si>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</si>
  <si>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</si>
  <si>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</si>
  <si>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</si>
  <si>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</si>
  <si>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</si>
  <si>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</si>
  <si>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</si>
  <si>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</si>
  <si>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</si>
  <si>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</si>
  <si>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</si>
  <si>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</si>
  <si>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</si>
  <si>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</si>
  <si>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</si>
  <si>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</si>
  <si>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</si>
  <si>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</si>
  <si>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</si>
  <si>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</si>
  <si>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</si>
  <si>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</si>
  <si>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</si>
  <si>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</si>
  <si>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</si>
  <si>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</si>
  <si>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</si>
  <si>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</si>
  <si>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</si>
  <si>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</si>
  <si>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</si>
  <si>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</si>
  <si>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</si>
  <si>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</si>
  <si>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</si>
  <si>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</si>
  <si>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</si>
  <si>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</si>
  <si>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</si>
  <si>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</si>
  <si>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</si>
  <si>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</si>
  <si>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</si>
  <si>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</si>
  <si>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</si>
  <si>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</si>
  <si>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</si>
  <si>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</si>
  <si>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</si>
  <si>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</si>
  <si>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</si>
  <si>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</si>
  <si>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</si>
  <si>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</si>
  <si>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</si>
  <si>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</si>
  <si>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</si>
  <si>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</si>
  <si>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</si>
  <si>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</si>
  <si>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</si>
  <si>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</si>
  <si>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</si>
  <si>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</si>
  <si>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</si>
  <si>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</si>
  <si>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</si>
  <si>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</si>
  <si>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</si>
  <si>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</si>
  <si>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</si>
  <si>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</si>
  <si>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</si>
  <si>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</si>
  <si>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</si>
  <si>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</si>
  <si>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</si>
  <si>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</si>
  <si>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</si>
  <si>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</si>
  <si>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</si>
  <si>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</si>
  <si>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</si>
  <si>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</si>
  <si>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</si>
  <si>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</si>
  <si>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</si>
  <si>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</si>
  <si>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</si>
  <si>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</si>
  <si>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</si>
  <si>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</si>
  <si>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</si>
  <si>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</si>
  <si>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</si>
  <si>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</si>
  <si>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</si>
  <si>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</si>
  <si>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</si>
  <si>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</si>
  <si>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</si>
  <si>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</si>
  <si>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</si>
  <si>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</si>
  <si>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</si>
  <si>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</si>
  <si>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</si>
  <si>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</si>
  <si>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</si>
  <si>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</si>
  <si>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</si>
  <si>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</si>
  <si>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</si>
  <si>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</si>
  <si>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</si>
  <si>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</si>
  <si>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</si>
  <si>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</si>
  <si>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</si>
  <si>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</si>
  <si>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</si>
  <si>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</si>
  <si>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</si>
  <si>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</si>
  <si>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</si>
  <si>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</si>
  <si>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</si>
  <si>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</si>
  <si>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</si>
  <si>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</si>
  <si>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</si>
  <si>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</si>
  <si>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</si>
  <si>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</si>
  <si>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</si>
  <si>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</si>
  <si>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</si>
  <si>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</si>
  <si>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</si>
  <si>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</si>
  <si>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</si>
  <si>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</si>
  <si>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</si>
  <si>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</si>
  <si>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</si>
  <si>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</si>
  <si>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</si>
  <si>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</si>
  <si>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</si>
  <si>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</si>
  <si>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</si>
  <si>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</si>
  <si>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</si>
  <si>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</si>
  <si>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</si>
  <si>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</si>
  <si>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</si>
  <si>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</si>
  <si>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</si>
  <si>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</si>
  <si>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</si>
  <si>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</si>
  <si>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</si>
  <si>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</si>
  <si>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</si>
  <si>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</si>
  <si>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</si>
  <si>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</si>
  <si>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</si>
  <si>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</si>
  <si>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</si>
  <si>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</si>
  <si>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</si>
  <si>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</si>
  <si>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</si>
  <si>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</si>
  <si>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</si>
  <si>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</si>
  <si>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</si>
  <si>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</si>
  <si>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</si>
  <si>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</si>
  <si>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</si>
  <si>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</si>
  <si>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</si>
  <si>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</si>
  <si>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</si>
  <si>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</si>
  <si>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</si>
  <si>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</si>
  <si>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</si>
  <si>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</si>
  <si>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</si>
  <si>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</si>
  <si>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</si>
  <si>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</si>
  <si>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</si>
  <si>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</si>
  <si>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</si>
  <si>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</si>
  <si>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</si>
  <si>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</si>
  <si>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</si>
  <si>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</si>
  <si>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</si>
  <si>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</si>
  <si>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</si>
  <si>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</si>
  <si>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</si>
  <si>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</si>
  <si>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</si>
  <si>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</si>
  <si>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</si>
  <si>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</si>
  <si>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</si>
  <si>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</si>
  <si>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</si>
  <si>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</si>
  <si>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</si>
  <si>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</si>
  <si>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</si>
  <si>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</si>
  <si>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</si>
  <si>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</si>
  <si>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</si>
  <si>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</si>
  <si>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</si>
  <si>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</si>
  <si>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</si>
  <si>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</si>
  <si>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</si>
  <si>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</si>
  <si>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</si>
  <si>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</si>
  <si>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</si>
  <si>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</si>
  <si>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</si>
  <si>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</si>
  <si>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</si>
  <si>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</si>
  <si>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</si>
  <si>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</si>
  <si>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</si>
  <si>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</si>
  <si>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</si>
  <si>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</si>
  <si>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</si>
  <si>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</si>
  <si>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</si>
  <si>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</si>
  <si>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</si>
  <si>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</si>
  <si>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</si>
  <si>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</si>
  <si>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</si>
  <si>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</si>
  <si>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</si>
  <si>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</si>
  <si>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</si>
  <si>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</si>
  <si>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</si>
  <si>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</si>
  <si>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</si>
  <si>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</si>
  <si>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</si>
  <si>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</si>
  <si>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</si>
  <si>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</si>
  <si>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</si>
  <si>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</si>
  <si>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</si>
  <si>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</si>
  <si>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</si>
  <si>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</si>
  <si>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</si>
  <si>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</si>
  <si>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</si>
  <si>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</si>
  <si>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</si>
  <si>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</si>
  <si>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</si>
  <si>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</si>
  <si>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</si>
  <si>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</si>
  <si>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</si>
  <si>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</si>
  <si>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</si>
  <si>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</si>
  <si>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</si>
  <si>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</si>
  <si>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</si>
  <si>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</si>
  <si>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</si>
  <si>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</si>
  <si>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</si>
  <si>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</si>
  <si>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</si>
  <si>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</si>
  <si>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</si>
  <si>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</si>
  <si>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</si>
  <si>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</si>
  <si>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</si>
  <si>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</si>
  <si>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</si>
  <si>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</si>
  <si>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</si>
  <si>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</si>
  <si>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</si>
  <si>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</si>
  <si>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</si>
  <si>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</si>
  <si>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</si>
  <si>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</si>
  <si>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</si>
  <si>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</si>
  <si>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</si>
  <si>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</si>
  <si>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</si>
  <si>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</si>
  <si>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</si>
  <si>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</si>
  <si>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</si>
  <si>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</si>
  <si>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</si>
  <si>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</si>
  <si>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</si>
  <si>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</si>
  <si>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</si>
  <si>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</si>
  <si>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</si>
  <si>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</si>
  <si>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</si>
  <si>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</si>
  <si>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</si>
  <si>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</si>
  <si>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</si>
  <si>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</si>
  <si>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</si>
  <si>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</si>
  <si>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</si>
  <si>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</si>
  <si>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</si>
  <si>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</si>
  <si>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</si>
  <si>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</si>
  <si>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</si>
  <si>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</si>
  <si>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</si>
  <si>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</si>
  <si>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</si>
  <si>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</si>
  <si>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</si>
  <si>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</si>
  <si>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</si>
  <si>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</si>
  <si>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</si>
  <si>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</si>
  <si>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</si>
  <si>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</si>
  <si>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</si>
  <si>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</si>
  <si>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</si>
  <si>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</si>
  <si>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</si>
  <si>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</si>
  <si>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</si>
  <si>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</si>
  <si>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</si>
  <si>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</si>
  <si>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</si>
  <si>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</si>
  <si>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</si>
  <si>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</si>
  <si>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</si>
  <si>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</si>
  <si>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</si>
  <si>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</si>
  <si>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</si>
  <si>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</si>
  <si>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</si>
  <si>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</si>
  <si>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</si>
  <si>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</si>
  <si>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</si>
  <si>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</si>
  <si>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</si>
  <si>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</si>
  <si>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</si>
  <si>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</si>
  <si>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</si>
  <si>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</si>
  <si>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</si>
  <si>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</si>
  <si>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</si>
  <si>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</si>
  <si>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</si>
  <si>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</si>
  <si>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</si>
  <si>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</si>
  <si>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</si>
  <si>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</si>
  <si>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</si>
  <si>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</si>
  <si>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</si>
  <si>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</si>
  <si>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</si>
  <si>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</si>
  <si>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</si>
  <si>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</si>
  <si>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</si>
  <si>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</si>
  <si>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</si>
  <si>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</si>
  <si>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</si>
  <si>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</si>
  <si>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</si>
  <si>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</si>
  <si>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</si>
  <si>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</si>
  <si>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</si>
  <si>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</si>
  <si>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</si>
  <si>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</si>
  <si>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</si>
  <si>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</si>
  <si>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</si>
  <si>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</si>
  <si>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</si>
  <si>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</si>
  <si>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</si>
  <si>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</si>
  <si>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</si>
  <si>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</si>
  <si>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</si>
  <si>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</si>
  <si>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</si>
  <si>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</si>
  <si>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</si>
  <si>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</si>
  <si>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</si>
  <si>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</si>
  <si>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</si>
  <si>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</si>
  <si>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</si>
  <si>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</si>
  <si>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</si>
  <si>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</si>
  <si>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</si>
  <si>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</si>
  <si>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</si>
  <si>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</si>
  <si>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</si>
  <si>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</si>
  <si>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</si>
  <si>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</si>
  <si>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</si>
  <si>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</si>
  <si>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</si>
  <si>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</si>
  <si>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</si>
  <si>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</si>
  <si>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</si>
  <si>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</si>
  <si>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</si>
  <si>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</si>
  <si>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</si>
  <si>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</si>
  <si>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</si>
  <si>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</si>
  <si>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</si>
  <si>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</si>
  <si>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</si>
  <si>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</si>
  <si>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</si>
  <si>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</si>
  <si>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</si>
  <si>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</si>
  <si>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</si>
  <si>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</si>
  <si>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</si>
  <si>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</si>
  <si>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</si>
  <si>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</si>
  <si>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</si>
  <si>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</si>
  <si>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</si>
  <si>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</si>
  <si>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</si>
  <si>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</si>
  <si>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</si>
  <si>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</si>
  <si>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</si>
  <si>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</si>
  <si>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</si>
  <si>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</si>
  <si>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</si>
  <si>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</si>
  <si>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</si>
  <si>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</si>
  <si>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</si>
  <si>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</si>
  <si>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</si>
  <si>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</si>
  <si>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</si>
  <si>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</si>
  <si>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</si>
  <si>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</si>
  <si>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</si>
  <si>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</si>
  <si>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</si>
  <si>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</si>
  <si>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</si>
  <si>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</si>
  <si>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</si>
  <si>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</si>
  <si>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</si>
  <si>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</si>
  <si>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</si>
  <si>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</si>
  <si>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</si>
  <si>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</si>
  <si>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</si>
  <si>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</si>
  <si>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</si>
  <si>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</si>
  <si>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</si>
  <si>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</si>
  <si>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</si>
  <si>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</si>
  <si>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</si>
  <si>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</si>
  <si>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</si>
  <si>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</si>
  <si>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</si>
  <si>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</si>
  <si>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</si>
  <si>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</si>
  <si>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</si>
  <si>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</si>
  <si>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</si>
  <si>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</si>
  <si>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</si>
  <si>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</si>
  <si>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</si>
  <si>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</si>
  <si>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</si>
  <si>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</si>
  <si>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</si>
  <si>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</si>
  <si>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</si>
  <si>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</si>
  <si>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</si>
  <si>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</si>
  <si>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</si>
  <si>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</si>
  <si>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</si>
  <si>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</si>
  <si>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</si>
  <si>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</si>
  <si>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</si>
  <si>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</si>
  <si>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</si>
  <si>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</si>
  <si>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</si>
  <si>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</si>
  <si>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</si>
  <si>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</si>
  <si>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</si>
  <si>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</si>
  <si>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</si>
  <si>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</si>
  <si>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</si>
  <si>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</si>
  <si>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</si>
  <si>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</si>
  <si>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</si>
  <si>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</si>
  <si>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</si>
  <si>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</si>
  <si>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</si>
  <si>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</si>
  <si>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</si>
  <si>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</si>
  <si>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</si>
  <si>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</si>
  <si>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</si>
  <si>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</si>
  <si>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</si>
  <si>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</si>
  <si>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</si>
  <si>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</si>
  <si>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</si>
  <si>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</si>
  <si>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</si>
  <si>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</si>
  <si>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</si>
  <si>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</si>
  <si>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</si>
  <si>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</si>
  <si>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</si>
  <si>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</si>
  <si>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</si>
  <si>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</si>
  <si>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</si>
  <si>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</si>
  <si>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</si>
  <si>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</si>
  <si>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</si>
  <si>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</si>
  <si>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</si>
  <si>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</si>
  <si>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</si>
  <si>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</si>
  <si>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</si>
  <si>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</si>
  <si>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</si>
  <si>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</si>
  <si>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</si>
  <si>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</si>
  <si>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</si>
  <si>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</si>
  <si>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</si>
  <si>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</si>
  <si>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</si>
  <si>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</si>
  <si>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</si>
  <si>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</si>
  <si>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</si>
  <si>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</si>
  <si>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</si>
  <si>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</si>
  <si>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</si>
  <si>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</si>
  <si>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</si>
  <si>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</si>
  <si>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</si>
  <si>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</si>
  <si>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</si>
  <si>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</si>
  <si>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</si>
  <si>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</si>
  <si>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</si>
  <si>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</si>
  <si>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</si>
  <si>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</si>
  <si>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</si>
  <si>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</si>
  <si>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</si>
  <si>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</si>
  <si>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</si>
  <si>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</si>
  <si>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</si>
  <si>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</si>
  <si>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</si>
  <si>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</si>
  <si>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</si>
  <si>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</si>
  <si>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</si>
  <si>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</si>
  <si>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</si>
  <si>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</si>
  <si>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</si>
  <si>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</si>
  <si>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</si>
  <si>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</si>
  <si>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</si>
  <si>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</si>
  <si>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</si>
  <si>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</si>
  <si>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</si>
  <si>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</si>
  <si>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</si>
  <si>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</si>
  <si>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</si>
  <si>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</si>
  <si>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</si>
  <si>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</si>
  <si>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</si>
  <si>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</si>
  <si>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</si>
  <si>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</si>
  <si>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</si>
  <si>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</si>
  <si>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</si>
  <si>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</si>
  <si>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</si>
  <si>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</si>
  <si>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</si>
  <si>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</si>
  <si>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</si>
  <si>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</si>
  <si>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</si>
  <si>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</si>
  <si>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</si>
  <si>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</si>
  <si>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</si>
  <si>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</si>
  <si>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</si>
  <si>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</si>
  <si>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</si>
  <si>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</si>
  <si>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</si>
  <si>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</si>
  <si>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</si>
  <si>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</si>
  <si>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</si>
  <si>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</si>
  <si>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</si>
  <si>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</si>
  <si>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</si>
  <si>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</si>
  <si>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</si>
  <si>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</si>
  <si>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</si>
  <si>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</si>
  <si>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</si>
  <si>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</si>
  <si>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</si>
  <si>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</si>
  <si>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</si>
  <si>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</si>
  <si>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</si>
  <si>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</si>
  <si>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</si>
  <si>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</si>
  <si>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</si>
  <si>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</si>
  <si>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</si>
  <si>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</si>
  <si>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</si>
  <si>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</si>
  <si>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</si>
  <si>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</si>
  <si>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</si>
  <si>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</si>
  <si>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</si>
  <si>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</si>
  <si>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</si>
  <si>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</si>
  <si>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</si>
  <si>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</si>
  <si>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</si>
  <si>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</si>
  <si>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</si>
  <si>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</si>
  <si>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</si>
  <si>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</si>
  <si>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</si>
  <si>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</si>
  <si>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</si>
  <si>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</si>
  <si>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</si>
  <si>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</si>
  <si>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</si>
  <si>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</si>
  <si>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</si>
  <si>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</si>
  <si>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</si>
  <si>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</si>
  <si>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</si>
  <si>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</si>
  <si>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</si>
  <si>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</si>
  <si>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</si>
  <si>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</si>
  <si>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</si>
  <si>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</si>
  <si>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</si>
  <si>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</si>
  <si>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</si>
  <si>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</si>
  <si>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</si>
  <si>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</si>
  <si>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</si>
  <si>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</si>
  <si>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</si>
  <si>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</si>
  <si>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</si>
  <si>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</si>
  <si>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</si>
  <si>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</si>
  <si>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</si>
  <si>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</si>
  <si>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</si>
  <si>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</si>
  <si>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</si>
  <si>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</si>
  <si>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</si>
  <si>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</si>
  <si>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</si>
  <si>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</si>
  <si>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</si>
  <si>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</si>
  <si>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</si>
  <si>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</si>
  <si>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</si>
  <si>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</si>
  <si>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</si>
  <si>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</si>
  <si>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</si>
  <si>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</si>
  <si>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</si>
  <si>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</si>
  <si>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</si>
  <si>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</si>
  <si>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</si>
  <si>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</si>
  <si>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</si>
  <si>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</si>
  <si>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</si>
  <si>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</si>
  <si>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</si>
  <si>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</si>
  <si>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</si>
  <si>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</si>
  <si>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</si>
  <si>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</si>
  <si>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</si>
  <si>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</si>
  <si>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</si>
  <si>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</si>
  <si>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</si>
  <si>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</si>
  <si>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</si>
  <si>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</si>
  <si>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</si>
  <si>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</si>
  <si>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</si>
  <si>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</si>
  <si>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</si>
  <si>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</si>
  <si>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</si>
  <si>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</si>
  <si>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</si>
  <si>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</si>
  <si>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</si>
  <si>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</si>
  <si>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</si>
  <si>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</si>
  <si>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</si>
  <si>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</si>
  <si>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</si>
  <si>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</si>
  <si>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</si>
  <si>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</si>
  <si>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</si>
  <si>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</si>
  <si>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</si>
  <si>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</si>
  <si>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</si>
  <si>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</si>
  <si>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</si>
  <si>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</si>
  <si>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</si>
  <si>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</si>
  <si>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</si>
  <si>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</si>
  <si>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</si>
  <si>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</si>
  <si>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</si>
  <si>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</si>
  <si>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</si>
  <si>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</si>
  <si>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</si>
  <si>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</si>
  <si>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</si>
  <si>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</si>
  <si>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</si>
  <si>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</si>
  <si>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</si>
  <si>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</si>
  <si>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</si>
  <si>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</si>
  <si>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</si>
  <si>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</si>
  <si>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</si>
  <si>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</si>
  <si>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</si>
  <si>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</si>
  <si>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</si>
  <si>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</si>
  <si>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</si>
  <si>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</si>
  <si>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</si>
  <si>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</si>
  <si>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</si>
  <si>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</si>
  <si>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</si>
  <si>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</si>
  <si>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</si>
  <si>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</si>
  <si>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</si>
  <si>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</si>
  <si>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</si>
  <si>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</si>
  <si>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</si>
  <si>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</si>
  <si>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</si>
  <si>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</si>
  <si>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</si>
  <si>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</si>
  <si>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</si>
  <si>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</si>
  <si>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</si>
  <si>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</si>
  <si>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</si>
  <si>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</si>
  <si>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</si>
  <si>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</si>
  <si>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</si>
  <si>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</si>
  <si>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</si>
  <si>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</si>
  <si>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</si>
  <si>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</si>
  <si>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</si>
  <si>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</si>
  <si>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</si>
  <si>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</si>
  <si>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</si>
  <si>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</si>
  <si>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</si>
  <si>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</si>
  <si>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</si>
  <si>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</si>
  <si>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</si>
  <si>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</si>
  <si>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</si>
  <si>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</si>
  <si>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</si>
  <si>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</si>
  <si>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</si>
  <si>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</si>
  <si>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</si>
  <si>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</si>
  <si>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</si>
  <si>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</si>
  <si>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</si>
  <si>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</si>
  <si>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</si>
  <si>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</si>
  <si>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</si>
  <si>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</si>
  <si>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</si>
  <si>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</si>
  <si>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</si>
  <si>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</si>
  <si>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</si>
  <si>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</si>
  <si>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</si>
  <si>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</si>
  <si>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</si>
  <si>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</si>
  <si>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</si>
  <si>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</si>
  <si>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</si>
  <si>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</si>
  <si>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</si>
  <si>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</si>
  <si>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</si>
  <si>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</si>
  <si>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</si>
  <si>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</si>
  <si>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</si>
  <si>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</si>
  <si>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</si>
  <si>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</si>
  <si>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</si>
  <si>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</si>
  <si>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</si>
  <si>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</si>
  <si>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</si>
  <si>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</si>
  <si>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</si>
  <si>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</si>
  <si>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</si>
  <si>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</si>
  <si>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</si>
  <si>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</si>
  <si>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</si>
  <si>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</si>
  <si>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</si>
  <si>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</si>
  <si>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</si>
  <si>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</si>
  <si>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</si>
  <si>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</si>
  <si>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</si>
  <si>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</si>
  <si>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</si>
  <si>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</si>
  <si>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</si>
  <si>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</si>
  <si>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</si>
  <si>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</si>
  <si>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</si>
  <si>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</si>
  <si>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</si>
  <si>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</si>
  <si>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</si>
  <si>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</si>
  <si>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</si>
  <si>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</si>
  <si>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</si>
  <si>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</si>
  <si>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</si>
  <si>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</si>
  <si>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</si>
  <si>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</si>
  <si>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</si>
  <si>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</si>
  <si>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</si>
  <si>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</si>
  <si>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</si>
  <si>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</si>
  <si>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</si>
  <si>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</si>
  <si>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</si>
  <si>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</si>
  <si>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</si>
  <si>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</si>
  <si>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</si>
  <si>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</si>
  <si>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</si>
  <si>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</si>
  <si>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</si>
  <si>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</si>
  <si>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</si>
  <si>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</si>
  <si>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</si>
  <si>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</si>
  <si>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</si>
  <si>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</si>
  <si>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</si>
  <si>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</si>
  <si>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</si>
  <si>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</si>
  <si>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</si>
  <si>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</si>
  <si>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</si>
  <si>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</si>
  <si>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</si>
  <si>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</si>
  <si>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</si>
  <si>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</si>
  <si>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</si>
  <si>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</si>
  <si>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</si>
  <si>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</si>
  <si>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</si>
  <si>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</si>
  <si>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</si>
  <si>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</si>
  <si>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</si>
  <si>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</si>
  <si>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</si>
  <si>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</si>
  <si>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</si>
  <si>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</si>
  <si>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</si>
  <si>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</si>
  <si>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</si>
  <si>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</si>
  <si>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</si>
  <si>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</si>
  <si>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</si>
  <si>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</si>
  <si>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</si>
  <si>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</si>
  <si>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</si>
  <si>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</si>
  <si>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</si>
  <si>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</si>
  <si>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</si>
  <si>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</si>
  <si>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</si>
  <si>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</si>
  <si>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</si>
  <si>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</si>
  <si>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</si>
  <si>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</si>
  <si>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</si>
  <si>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</si>
  <si>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</si>
  <si>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</si>
  <si>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</si>
  <si>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</si>
  <si>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</si>
  <si>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</si>
  <si>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</si>
  <si>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</si>
  <si>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</si>
  <si>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</si>
  <si>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</si>
  <si>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</si>
  <si>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</si>
  <si>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</si>
  <si>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</si>
  <si>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</si>
  <si>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</si>
  <si>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</si>
  <si>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</si>
  <si>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</si>
  <si>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</si>
  <si>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</si>
  <si>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</si>
  <si>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</si>
  <si>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</si>
  <si>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</si>
  <si>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</si>
  <si>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</si>
  <si>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</si>
  <si>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</si>
  <si>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</si>
  <si>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</si>
  <si>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</si>
  <si>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</si>
  <si>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</si>
  <si>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</si>
  <si>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</si>
  <si>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</si>
  <si>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</si>
  <si>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</si>
  <si>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</si>
  <si>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</si>
  <si>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</si>
  <si>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</si>
  <si>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</si>
  <si>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</si>
  <si>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</si>
  <si>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</si>
  <si>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</si>
  <si>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</si>
  <si>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</si>
  <si>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</si>
  <si>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</si>
  <si>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</si>
  <si>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</si>
  <si>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</si>
  <si>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</si>
  <si>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</si>
  <si>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</si>
  <si>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</si>
  <si>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</si>
  <si>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</si>
  <si>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</si>
  <si>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</si>
  <si>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</si>
  <si>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</si>
  <si>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</si>
  <si>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</si>
  <si>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</si>
  <si>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</si>
  <si>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</si>
  <si>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</si>
  <si>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</si>
  <si>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</si>
  <si>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</si>
  <si>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</si>
  <si>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</si>
  <si>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</si>
  <si>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</si>
  <si>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</si>
  <si>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</si>
  <si>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</si>
  <si>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</si>
  <si>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</si>
  <si>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</si>
  <si>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</si>
  <si>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</si>
  <si>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</si>
  <si>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</si>
  <si>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</si>
  <si>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</si>
  <si>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</si>
  <si>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</si>
  <si>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</si>
  <si>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</si>
  <si>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</si>
  <si>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</si>
  <si>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</si>
  <si>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</si>
  <si>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</si>
  <si>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</si>
  <si>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</si>
  <si>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</si>
  <si>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</si>
  <si>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</si>
  <si>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</si>
  <si>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</si>
  <si>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</si>
  <si>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</si>
  <si>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</si>
  <si>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</si>
  <si>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</si>
  <si>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</si>
  <si>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</si>
  <si>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</si>
  <si>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</si>
  <si>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</si>
  <si>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</si>
  <si>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</si>
  <si>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</si>
  <si>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</si>
  <si>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</si>
  <si>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</si>
  <si>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</si>
  <si>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</si>
  <si>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</si>
  <si>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</si>
  <si>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</si>
  <si>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</si>
  <si>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</si>
  <si>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</si>
  <si>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</si>
  <si>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</si>
  <si>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</si>
  <si>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</si>
  <si>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</si>
  <si>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</si>
  <si>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</si>
  <si>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</si>
  <si>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</si>
  <si>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</si>
  <si>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</si>
  <si>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</si>
  <si>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</si>
  <si>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</si>
  <si>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</si>
  <si>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</si>
  <si>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</si>
  <si>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</si>
  <si>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</si>
  <si>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</si>
  <si>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</si>
  <si>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</si>
  <si>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</si>
  <si>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</si>
  <si>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</si>
  <si>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</si>
  <si>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</si>
  <si>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</si>
  <si>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</si>
  <si>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</si>
  <si>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</si>
  <si>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</si>
  <si>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</si>
  <si>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</si>
  <si>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</si>
  <si>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</si>
  <si>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</si>
  <si>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</si>
  <si>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</si>
  <si>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</si>
  <si>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</si>
  <si>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</si>
  <si>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</si>
  <si>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</si>
  <si>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</si>
  <si>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</si>
  <si>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</si>
  <si>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</si>
  <si>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</si>
  <si>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</si>
  <si>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</si>
  <si>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</si>
  <si>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</si>
  <si>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</si>
  <si>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</si>
  <si>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</si>
  <si>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</si>
  <si>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</si>
  <si>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</si>
  <si>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</si>
  <si>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</si>
  <si>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</si>
  <si>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</si>
  <si>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</si>
  <si>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</si>
  <si>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</si>
  <si>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</si>
  <si>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</si>
  <si>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</si>
  <si>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</si>
  <si>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</si>
  <si>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</si>
  <si>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</si>
  <si>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</si>
  <si>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</si>
  <si>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</si>
  <si>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</si>
  <si>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</si>
  <si>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</si>
  <si>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</si>
  <si>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</si>
  <si>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</si>
  <si>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</si>
  <si>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</si>
  <si>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</si>
  <si>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</si>
  <si>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</si>
  <si>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</si>
  <si>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</si>
  <si>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</si>
  <si>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</si>
  <si>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</si>
  <si>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</si>
  <si>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</si>
  <si>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</si>
  <si>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</si>
  <si>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</si>
  <si>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</si>
  <si>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</si>
  <si>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</si>
  <si>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</si>
  <si>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</si>
  <si>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</si>
  <si>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</si>
  <si>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</si>
  <si>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</si>
  <si>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</si>
  <si>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</si>
  <si>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</si>
  <si>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</si>
  <si>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</si>
  <si>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</si>
  <si>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</si>
  <si>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</si>
  <si>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</si>
  <si>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</si>
  <si>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</si>
  <si>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</si>
  <si>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</si>
  <si>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</si>
  <si>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</si>
  <si>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</si>
  <si>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</si>
  <si>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</si>
  <si>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</si>
  <si>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</si>
  <si>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</si>
  <si>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</si>
  <si>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</si>
  <si>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</si>
  <si>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</si>
  <si>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</si>
  <si>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</si>
  <si>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</si>
  <si>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</si>
  <si>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</si>
  <si>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</si>
  <si>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</si>
  <si>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</si>
  <si>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</si>
  <si>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</si>
  <si>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</si>
  <si>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</si>
  <si>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</si>
  <si>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</si>
  <si>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</si>
  <si>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</si>
  <si>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</si>
  <si>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</si>
  <si>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</si>
  <si>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</si>
  <si>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</si>
  <si>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</si>
  <si>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</si>
  <si>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</si>
  <si>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</si>
  <si>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</si>
  <si>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</si>
  <si>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</si>
  <si>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</si>
  <si>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</si>
  <si>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</si>
  <si>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</si>
  <si>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</si>
  <si>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</si>
  <si>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</si>
  <si>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</si>
  <si>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</si>
  <si>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</si>
  <si>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</si>
  <si>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</si>
  <si>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</si>
  <si>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</si>
  <si>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</si>
  <si>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</si>
  <si>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</si>
  <si>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</si>
  <si>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</si>
  <si>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</si>
  <si>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</si>
  <si>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</si>
  <si>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</si>
  <si>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</si>
  <si>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</si>
  <si>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</si>
  <si>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</si>
  <si>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</si>
  <si>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</si>
  <si>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</si>
  <si>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</si>
  <si>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</si>
  <si>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</si>
  <si>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</si>
  <si>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</si>
  <si>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</si>
  <si>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</si>
  <si>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</si>
  <si>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</si>
  <si>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</si>
  <si>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</si>
  <si>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</si>
  <si>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</si>
  <si>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</si>
  <si>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</si>
  <si>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</si>
  <si>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</si>
  <si>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</si>
  <si>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</si>
  <si>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</si>
  <si>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</si>
  <si>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</si>
  <si>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</si>
  <si>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</si>
  <si>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</si>
  <si>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</si>
  <si>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</si>
  <si>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</si>
  <si>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</si>
  <si>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</si>
  <si>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</si>
  <si>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</si>
  <si>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</si>
  <si>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</si>
  <si>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</si>
  <si>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</si>
  <si>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</si>
  <si>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</si>
  <si>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</si>
  <si>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</si>
  <si>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</si>
  <si>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</si>
  <si>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</si>
  <si>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</si>
  <si>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</si>
  <si>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</si>
  <si>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</si>
  <si>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</si>
  <si>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</si>
  <si>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</si>
  <si>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</si>
  <si>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</si>
  <si>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</si>
  <si>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</si>
  <si>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</si>
  <si>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</si>
  <si>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</si>
  <si>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</si>
  <si>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</si>
  <si>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</si>
  <si>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</si>
  <si>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</si>
  <si>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</si>
  <si>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</si>
  <si>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</si>
  <si>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</si>
  <si>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</si>
  <si>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</si>
  <si>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</si>
  <si>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</si>
  <si>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</si>
  <si>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</si>
  <si>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</si>
  <si>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</si>
  <si>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</si>
  <si>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</si>
  <si>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</si>
  <si>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</si>
  <si>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</si>
  <si>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</si>
  <si>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</si>
  <si>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</si>
  <si>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</si>
  <si>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</si>
  <si>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</si>
  <si>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</si>
  <si>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</si>
  <si>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</si>
  <si>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</si>
  <si>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</si>
  <si>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</si>
  <si>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</si>
  <si>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</si>
  <si>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</si>
  <si>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</si>
  <si>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</si>
  <si>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</si>
  <si>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</si>
  <si>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</si>
  <si>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</si>
  <si>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</si>
  <si>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</si>
  <si>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</si>
  <si>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</si>
  <si>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</si>
  <si>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</si>
  <si>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</si>
  <si>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</si>
  <si>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</si>
  <si>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</si>
  <si>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</si>
  <si>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</si>
  <si>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</si>
  <si>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</si>
  <si>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</si>
  <si>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</si>
  <si>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</si>
  <si>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</si>
  <si>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</si>
  <si>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</si>
  <si>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</si>
  <si>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</si>
  <si>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</si>
  <si>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</si>
  <si>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</si>
  <si>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</si>
  <si>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</si>
  <si>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</si>
  <si>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</si>
  <si>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</si>
  <si>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</si>
  <si>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</si>
  <si>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</si>
  <si>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</si>
  <si>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</si>
  <si>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</si>
  <si>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</si>
  <si>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</si>
  <si>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</si>
  <si>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</si>
  <si>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</si>
  <si>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</si>
  <si>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</si>
  <si>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</si>
  <si>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</si>
  <si>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</si>
  <si>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</si>
  <si>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</si>
  <si>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</si>
  <si>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</si>
  <si>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</si>
  <si>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</si>
  <si>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</si>
  <si>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</si>
  <si>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</si>
  <si>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</si>
  <si>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</si>
  <si>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</si>
  <si>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</si>
  <si>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</si>
  <si>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</si>
  <si>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</si>
  <si>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</si>
  <si>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</si>
  <si>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</si>
  <si>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</si>
  <si>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</si>
  <si>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</si>
  <si>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</si>
  <si>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</si>
  <si>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</si>
  <si>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</si>
  <si>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</si>
  <si>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</si>
  <si>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</si>
  <si>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</si>
  <si>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</si>
  <si>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</si>
  <si>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</si>
  <si>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</si>
  <si>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</si>
  <si>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</si>
  <si>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</si>
  <si>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</si>
  <si>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</si>
  <si>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</si>
  <si>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</si>
  <si>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</si>
  <si>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</si>
  <si>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</si>
  <si>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</si>
  <si>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</si>
  <si>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</si>
  <si>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</si>
  <si>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</si>
  <si>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</si>
  <si>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</si>
  <si>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</si>
  <si>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</si>
  <si>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</si>
  <si>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</si>
  <si>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</si>
  <si>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</si>
  <si>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</si>
  <si>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</si>
  <si>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</si>
  <si>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</si>
  <si>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</si>
  <si>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</si>
  <si>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</si>
  <si>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</si>
  <si>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</si>
  <si>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</si>
  <si>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</si>
  <si>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</si>
  <si>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</si>
  <si>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</si>
  <si>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</si>
  <si>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</si>
  <si>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</si>
  <si>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</si>
  <si>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</si>
  <si>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</si>
  <si>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</si>
  <si>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</si>
  <si>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</si>
  <si>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</si>
  <si>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</si>
  <si>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</si>
  <si>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</si>
  <si>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</si>
  <si>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</si>
  <si>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</si>
  <si>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</si>
  <si>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</si>
  <si>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</si>
  <si>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</si>
  <si>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</si>
  <si>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</si>
  <si>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</si>
  <si>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</si>
  <si>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</si>
  <si>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</si>
  <si>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</si>
  <si>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</si>
  <si>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</si>
  <si>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</si>
  <si>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</si>
  <si>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</si>
  <si>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</si>
  <si>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</si>
  <si>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</si>
  <si>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</si>
  <si>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</si>
  <si>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</si>
  <si>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</si>
  <si>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</si>
  <si>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</si>
  <si>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</si>
  <si>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</si>
  <si>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</si>
  <si>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</si>
  <si>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</si>
  <si>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</si>
  <si>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</si>
  <si>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</si>
  <si>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</si>
  <si>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</si>
  <si>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</si>
  <si>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</si>
  <si>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</si>
  <si>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</si>
  <si>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</si>
  <si>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</si>
  <si>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</si>
  <si>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</si>
  <si>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</si>
  <si>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</si>
  <si>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</si>
  <si>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</si>
  <si>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</si>
  <si>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</si>
  <si>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</si>
  <si>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</si>
  <si>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</si>
  <si>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</si>
  <si>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</si>
  <si>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</si>
  <si>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</si>
  <si>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</si>
  <si>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</si>
  <si>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</si>
  <si>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</si>
  <si>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</si>
  <si>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</si>
  <si>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</si>
  <si>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</si>
  <si>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</si>
  <si>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</si>
  <si>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</si>
  <si>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</si>
  <si>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</si>
  <si>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</si>
  <si>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</si>
  <si>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</si>
  <si>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</si>
  <si>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</si>
  <si>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</si>
  <si>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</si>
  <si>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</si>
  <si>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</si>
  <si>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</si>
  <si>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</si>
  <si>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</si>
  <si>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</si>
  <si>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</si>
  <si>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</si>
  <si>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</si>
  <si>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</si>
  <si>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</si>
  <si>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</si>
  <si>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</si>
  <si>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</si>
  <si>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</si>
  <si>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</si>
  <si>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</si>
  <si>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</si>
  <si>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</si>
  <si>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</si>
  <si>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</si>
  <si>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</si>
  <si>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</si>
  <si>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</si>
  <si>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</si>
  <si>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</si>
  <si>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</si>
  <si>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</si>
  <si>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</si>
  <si>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</si>
  <si>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</si>
  <si>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</si>
  <si>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</si>
  <si>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</si>
  <si>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</si>
  <si>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</si>
  <si>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</si>
  <si>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</si>
  <si>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</si>
  <si>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</si>
  <si>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</si>
  <si>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</si>
  <si>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</si>
  <si>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</si>
  <si>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</si>
  <si>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</si>
  <si>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</si>
  <si>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</si>
  <si>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</si>
  <si>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</si>
  <si>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</si>
  <si>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</si>
  <si>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</si>
  <si>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</si>
  <si>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</si>
  <si>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</si>
  <si>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</si>
  <si>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</si>
  <si>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</si>
  <si>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</si>
  <si>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</si>
  <si>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</si>
  <si>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</si>
  <si>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</si>
  <si>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</si>
  <si>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</si>
  <si>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</si>
  <si>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</si>
  <si>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</si>
  <si>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</si>
  <si>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</si>
  <si>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</si>
  <si>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</si>
  <si>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</si>
  <si>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</si>
  <si>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</si>
  <si>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</si>
  <si>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</si>
  <si>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</si>
  <si>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</si>
  <si>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</si>
  <si>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</si>
  <si>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</si>
  <si>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</si>
  <si>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</si>
  <si>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</si>
  <si>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</si>
  <si>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</si>
  <si>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</si>
  <si>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</si>
  <si>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</si>
  <si>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</si>
  <si>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</si>
  <si>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</si>
  <si>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</si>
  <si>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</si>
  <si>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</si>
  <si>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</si>
  <si>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</si>
  <si>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</si>
  <si>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</si>
  <si>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</si>
  <si>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</si>
  <si>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</si>
  <si>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</si>
  <si>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</si>
  <si>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</si>
  <si>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</si>
  <si>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</si>
  <si>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</si>
  <si>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</si>
  <si>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</si>
  <si>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</si>
  <si>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</si>
  <si>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</si>
  <si>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</si>
  <si>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</si>
  <si>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</si>
  <si>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</si>
  <si>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</si>
  <si>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</si>
  <si>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</si>
  <si>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</si>
  <si>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</si>
  <si>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</si>
  <si>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</si>
  <si>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</si>
  <si>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</si>
  <si>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</si>
  <si>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</si>
  <si>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</si>
  <si>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</si>
  <si>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</si>
  <si>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</si>
  <si>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</si>
  <si>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</si>
  <si>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</si>
  <si>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</si>
  <si>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</si>
  <si>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</si>
  <si>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</si>
  <si>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</si>
  <si>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</si>
  <si>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</si>
  <si>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</si>
  <si>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</si>
  <si>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</si>
  <si>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</si>
  <si>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</si>
  <si>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</si>
  <si>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</si>
  <si>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</si>
  <si>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</si>
  <si>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</si>
  <si>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</si>
  <si>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</si>
  <si>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</si>
  <si>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</si>
  <si>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</si>
  <si>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</si>
  <si>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</si>
  <si>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</si>
  <si>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</si>
  <si>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</si>
  <si>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</si>
  <si>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</si>
  <si>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</si>
  <si>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</si>
  <si>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</si>
  <si>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</si>
  <si>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</si>
  <si>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</si>
  <si>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</si>
  <si>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</si>
  <si>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</si>
  <si>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</si>
  <si>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</si>
  <si>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</si>
  <si>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</si>
  <si>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</si>
  <si>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</si>
  <si>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</si>
  <si>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</si>
  <si>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</si>
  <si>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</si>
  <si>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</si>
  <si>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</si>
  <si>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</si>
  <si>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</si>
  <si>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</si>
  <si>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</si>
  <si>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</si>
  <si>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</si>
  <si>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</si>
  <si>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</si>
  <si>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</si>
  <si>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</si>
  <si>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</si>
  <si>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</si>
  <si>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</si>
  <si>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</si>
  <si>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</si>
  <si>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</si>
  <si>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</si>
  <si>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</si>
  <si>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</si>
  <si>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</si>
  <si>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</si>
  <si>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</si>
  <si>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</si>
  <si>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</si>
  <si>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</si>
  <si>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</si>
  <si>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</si>
  <si>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</si>
  <si>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</si>
  <si>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</si>
  <si>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</si>
  <si>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</si>
  <si>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</si>
  <si>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</si>
  <si>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</si>
  <si>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</si>
  <si>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</si>
  <si>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</si>
  <si>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</si>
  <si>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</si>
  <si>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</si>
  <si>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</si>
  <si>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</si>
  <si>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</si>
  <si>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</si>
  <si>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</si>
  <si>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</si>
  <si>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</si>
  <si>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</si>
  <si>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</si>
  <si>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</si>
  <si>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</si>
  <si>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</si>
  <si>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</si>
  <si>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</si>
  <si>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</si>
  <si>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</si>
  <si>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</si>
  <si>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</si>
  <si>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</si>
  <si>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</si>
  <si>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</si>
  <si>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</si>
  <si>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</si>
  <si>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</si>
  <si>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</si>
  <si>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</si>
  <si>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</si>
  <si>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</si>
  <si>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</si>
  <si>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</si>
  <si>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</si>
  <si>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</si>
  <si>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</si>
  <si>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</si>
  <si>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</si>
  <si>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</si>
  <si>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</si>
  <si>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</si>
  <si>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</si>
  <si>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</si>
  <si>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</si>
  <si>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</si>
  <si>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</si>
  <si>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</si>
  <si>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</si>
  <si>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</si>
  <si>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</si>
  <si>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</si>
  <si>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</si>
  <si>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</si>
  <si>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</si>
  <si>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</si>
  <si>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</si>
  <si>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</si>
  <si>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</si>
  <si>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</si>
  <si>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</si>
  <si>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</si>
  <si>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</si>
  <si>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</si>
  <si>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</si>
  <si>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</si>
  <si>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</si>
  <si>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</si>
  <si>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</si>
  <si>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</si>
  <si>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</si>
  <si>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</si>
  <si>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</si>
  <si>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</si>
  <si>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</si>
  <si>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</si>
  <si>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</si>
  <si>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</si>
  <si>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</si>
  <si>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</si>
  <si>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</si>
  <si>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</si>
  <si>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</si>
  <si>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</si>
  <si>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</si>
  <si>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</si>
  <si>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</si>
  <si>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</si>
  <si>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</si>
  <si>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</si>
  <si>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</si>
  <si>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</si>
  <si>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</si>
  <si>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</si>
  <si>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</si>
  <si>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</si>
  <si>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</si>
  <si>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</si>
  <si>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</si>
  <si>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</si>
  <si>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</si>
  <si>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</si>
  <si>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</si>
  <si>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</si>
  <si>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</si>
  <si>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</si>
  <si>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</si>
  <si>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</si>
  <si>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</si>
  <si>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</si>
  <si>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</si>
  <si>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</si>
  <si>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</si>
  <si>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</si>
  <si>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</si>
  <si>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</si>
  <si>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</si>
  <si>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</si>
  <si>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</si>
  <si>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</si>
  <si>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</si>
  <si>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</si>
  <si>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</si>
  <si>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</si>
  <si>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</si>
  <si>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</si>
  <si>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</si>
  <si>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</si>
  <si>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</si>
  <si>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</si>
  <si>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</si>
  <si>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</si>
  <si>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</si>
  <si>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</si>
  <si>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</si>
  <si>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</si>
  <si>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</si>
  <si>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</si>
  <si>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</si>
  <si>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</si>
  <si>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</si>
  <si>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</si>
  <si>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</si>
  <si>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</si>
  <si>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</si>
  <si>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</si>
  <si>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</si>
  <si>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</si>
  <si>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</si>
  <si>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</si>
  <si>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</si>
  <si>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</si>
  <si>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</si>
  <si>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</si>
  <si>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</si>
  <si>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</si>
  <si>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</si>
  <si>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</si>
  <si>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</si>
  <si>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</si>
  <si>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</si>
  <si>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</si>
  <si>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</si>
  <si>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</si>
  <si>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</si>
  <si>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</si>
  <si>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</si>
  <si>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</si>
  <si>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</si>
  <si>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</si>
  <si>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</si>
  <si>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</si>
  <si>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</si>
  <si>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</si>
  <si>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</si>
  <si>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</si>
  <si>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</si>
  <si>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</si>
  <si>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</si>
  <si>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</si>
  <si>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</si>
  <si>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</si>
  <si>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</si>
  <si>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</si>
  <si>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</si>
  <si>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</si>
  <si>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</si>
  <si>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</si>
  <si>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</si>
  <si>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</si>
  <si>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</si>
  <si>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</si>
  <si>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</si>
  <si>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</si>
  <si>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</si>
  <si>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</si>
  <si>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</si>
  <si>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</si>
  <si>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</si>
  <si>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</si>
  <si>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</si>
  <si>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</si>
  <si>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</si>
  <si>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</si>
  <si>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</si>
  <si>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</si>
  <si>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</si>
  <si>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</si>
  <si>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</si>
  <si>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</si>
  <si>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</si>
  <si>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</si>
  <si>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</si>
  <si>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</si>
  <si>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</si>
  <si>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</si>
  <si>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</si>
  <si>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</si>
  <si>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</si>
  <si>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</si>
  <si>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</si>
  <si>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</si>
  <si>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</si>
  <si>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</si>
  <si>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</si>
  <si>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</si>
  <si>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</si>
  <si>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</si>
  <si>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</si>
  <si>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</si>
  <si>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</si>
  <si>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</si>
  <si>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</si>
  <si>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</si>
  <si>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</si>
  <si>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</si>
  <si>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</si>
  <si>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</si>
  <si>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</si>
  <si>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</si>
  <si>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</si>
  <si>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</si>
  <si>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</si>
  <si>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</si>
  <si>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</si>
  <si>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</si>
  <si>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</si>
  <si>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</si>
  <si>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</si>
  <si>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</si>
  <si>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</si>
  <si>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</si>
  <si>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</si>
  <si>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</si>
  <si>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</si>
  <si>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</si>
  <si>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</si>
  <si>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</si>
  <si>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</si>
  <si>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</si>
  <si>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</si>
  <si>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</si>
  <si>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</si>
  <si>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</si>
  <si>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</si>
  <si>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</si>
  <si>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</si>
  <si>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</si>
  <si>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</si>
  <si>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</si>
  <si>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</si>
  <si>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</si>
  <si>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</si>
  <si>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</si>
  <si>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</si>
  <si>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</si>
  <si>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</si>
  <si>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</si>
  <si>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</si>
  <si>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</si>
  <si>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</si>
  <si>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</si>
  <si>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</si>
  <si>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</si>
  <si>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</si>
  <si>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</si>
  <si>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</si>
  <si>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</si>
  <si>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</si>
  <si>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</si>
  <si>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</si>
  <si>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</si>
  <si>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</si>
  <si>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</si>
  <si>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</si>
  <si>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</si>
  <si>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</si>
  <si>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</si>
  <si>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</si>
  <si>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</si>
  <si>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</si>
  <si>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</si>
  <si>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</si>
  <si>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</si>
  <si>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</si>
  <si>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</si>
  <si>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</si>
  <si>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</si>
  <si>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</si>
  <si>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</si>
  <si>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</si>
  <si>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</si>
  <si>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</si>
  <si>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</si>
  <si>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</si>
  <si>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</si>
  <si>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</si>
  <si>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</si>
  <si>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</si>
  <si>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</si>
  <si>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</si>
  <si>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</si>
  <si>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</si>
  <si>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</si>
  <si>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</si>
  <si>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</si>
  <si>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</si>
  <si>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</si>
  <si>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</si>
  <si>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</si>
  <si>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</si>
  <si>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</si>
  <si>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</si>
  <si>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</si>
  <si>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</si>
  <si>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</si>
  <si>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</si>
  <si>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</si>
  <si>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</si>
  <si>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</si>
  <si>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</si>
  <si>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</si>
  <si>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</si>
  <si>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</si>
  <si>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</si>
  <si>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</si>
  <si>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</si>
  <si>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</si>
  <si>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</si>
  <si>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</si>
  <si>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</si>
  <si>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</si>
  <si>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</si>
  <si>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</si>
  <si>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</si>
  <si>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</si>
  <si>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</si>
  <si>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</si>
  <si>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</si>
  <si>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</si>
  <si>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</si>
  <si>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</si>
  <si>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</si>
  <si>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</si>
  <si>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</si>
  <si>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</si>
  <si>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</si>
  <si>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</si>
  <si>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</si>
  <si>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</si>
  <si>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</si>
  <si>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</si>
  <si>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</si>
  <si>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</si>
  <si>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</si>
  <si>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</si>
  <si>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</si>
  <si>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</si>
  <si>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</si>
  <si>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</si>
  <si>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</si>
  <si>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</si>
  <si>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</si>
  <si>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</si>
  <si>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</si>
  <si>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</si>
  <si>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</si>
  <si>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</si>
  <si>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</si>
  <si>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</si>
  <si>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</si>
  <si>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</si>
  <si>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</si>
  <si>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</si>
  <si>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</si>
  <si>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</si>
  <si>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</si>
  <si>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</si>
  <si>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</si>
  <si>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</si>
  <si>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</si>
  <si>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</si>
  <si>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</si>
  <si>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</si>
  <si>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</si>
  <si>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</si>
  <si>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</si>
  <si>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</si>
  <si>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</si>
  <si>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</si>
  <si>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</si>
  <si>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</si>
  <si>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</si>
  <si>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</si>
  <si>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</si>
  <si>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</si>
  <si>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</si>
  <si>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</si>
  <si>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</si>
  <si>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</si>
  <si>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</si>
  <si>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</si>
  <si>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</si>
  <si>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</si>
  <si>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</si>
  <si>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</si>
  <si>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</si>
  <si>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</si>
  <si>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</si>
  <si>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</si>
  <si>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</si>
  <si>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</si>
  <si>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</si>
  <si>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</si>
  <si>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</si>
  <si>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</si>
  <si>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</si>
  <si>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</si>
  <si>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</si>
  <si>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</si>
  <si>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</si>
  <si>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</si>
  <si>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</si>
  <si>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</si>
  <si>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</si>
  <si>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</si>
  <si>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</si>
  <si>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</si>
  <si>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</si>
  <si>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</si>
  <si>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</si>
  <si>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</si>
  <si>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</si>
  <si>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</si>
  <si>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</si>
  <si>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</si>
  <si>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</si>
  <si>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</si>
  <si>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</si>
  <si>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</si>
  <si>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</si>
  <si>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</si>
  <si>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</si>
  <si>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</si>
  <si>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</si>
  <si>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</si>
  <si>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</si>
  <si>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</si>
  <si>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</si>
  <si>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</si>
  <si>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</si>
  <si>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</si>
  <si>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</si>
  <si>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</si>
  <si>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</si>
  <si>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</si>
  <si>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</si>
  <si>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</si>
  <si>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</si>
  <si>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</si>
  <si>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</si>
  <si>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</si>
  <si>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</si>
  <si>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</si>
  <si>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</si>
  <si>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</si>
  <si>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</si>
  <si>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</si>
  <si>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</si>
  <si>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</si>
  <si>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</si>
  <si>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</si>
  <si>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</si>
  <si>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</si>
  <si>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</si>
  <si>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</si>
  <si>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</si>
  <si>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</si>
  <si>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</si>
  <si>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</si>
  <si>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</si>
  <si>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</si>
  <si>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</si>
  <si>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</si>
  <si>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</si>
  <si>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</si>
  <si>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</si>
  <si>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</si>
  <si>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</si>
  <si>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</si>
  <si>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</si>
  <si>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</si>
  <si>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</si>
  <si>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</si>
  <si>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</si>
  <si>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</si>
  <si>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</si>
  <si>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</si>
  <si>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</si>
  <si>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</si>
  <si>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</si>
  <si>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</si>
  <si>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</si>
  <si>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</si>
  <si>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</si>
  <si>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</si>
  <si>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</si>
  <si>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</si>
  <si>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</si>
  <si>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</si>
  <si>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</si>
  <si>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</si>
  <si>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</si>
  <si>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</si>
  <si>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</si>
  <si>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</si>
  <si>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</si>
  <si>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</si>
  <si>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</si>
  <si>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</si>
  <si>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</si>
  <si>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</si>
  <si>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</si>
  <si>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</si>
  <si>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</si>
  <si>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</si>
  <si>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</si>
  <si>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</si>
  <si>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</si>
  <si>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</si>
  <si>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</si>
  <si>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</si>
  <si>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</si>
  <si>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</si>
  <si>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</si>
  <si>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</si>
  <si>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</si>
  <si>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</si>
  <si>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</si>
  <si>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</si>
  <si>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</si>
  <si>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</si>
  <si>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</si>
  <si>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</si>
  <si>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</si>
  <si>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</si>
  <si>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</si>
  <si>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</si>
  <si>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</si>
  <si>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</si>
  <si>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</si>
  <si>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</si>
  <si>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</si>
  <si>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</si>
  <si>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</si>
  <si>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</si>
  <si>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</si>
  <si>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</si>
  <si>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</si>
  <si>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</si>
  <si>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</si>
  <si>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</si>
  <si>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</si>
  <si>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</si>
  <si>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</si>
  <si>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</si>
  <si>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</si>
  <si>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</si>
  <si>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</si>
  <si>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</si>
  <si>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</si>
  <si>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</si>
  <si>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</si>
  <si>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</si>
  <si>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</si>
  <si>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</si>
  <si>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</si>
  <si>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</si>
  <si>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</si>
  <si>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</si>
  <si>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</si>
  <si>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</si>
  <si>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</si>
  <si>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</si>
  <si>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</si>
  <si>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</si>
  <si>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</si>
  <si>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</si>
  <si>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</si>
  <si>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</si>
  <si>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</si>
  <si>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</si>
  <si>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</si>
  <si>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</si>
  <si>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</si>
  <si>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</si>
  <si>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</si>
  <si>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</si>
  <si>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</si>
  <si>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</si>
  <si>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</si>
  <si>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</si>
  <si>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</si>
  <si>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</si>
  <si>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</si>
  <si>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</si>
  <si>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</si>
  <si>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</si>
  <si>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</si>
  <si>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</si>
  <si>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</si>
  <si>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</si>
  <si>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</si>
  <si>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</si>
  <si>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</si>
  <si>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</si>
  <si>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</si>
  <si>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</si>
  <si>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</si>
  <si>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</si>
  <si>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</si>
  <si>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</si>
  <si>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</si>
  <si>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</si>
  <si>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</si>
  <si>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</si>
  <si>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</si>
  <si>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</si>
  <si>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</si>
  <si>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</si>
  <si>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</si>
  <si>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</si>
  <si>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</si>
  <si>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</si>
  <si>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</si>
  <si>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</si>
  <si>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</si>
  <si>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</si>
  <si>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</si>
  <si>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</si>
  <si>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</si>
  <si>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</si>
  <si>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</si>
  <si>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</si>
  <si>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</si>
  <si>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</si>
  <si>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</si>
  <si>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</si>
  <si>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</si>
  <si>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</si>
  <si>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</si>
  <si>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</si>
  <si>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</si>
  <si>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</si>
  <si>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</si>
  <si>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</si>
  <si>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</si>
  <si>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</si>
  <si>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</si>
  <si>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</si>
  <si>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</si>
  <si>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</si>
  <si>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</si>
  <si>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</si>
  <si>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</si>
  <si>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</si>
  <si>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</si>
  <si>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</si>
  <si>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</si>
  <si>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</si>
  <si>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</si>
  <si>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</si>
  <si>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</si>
  <si>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</si>
  <si>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</si>
  <si>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</si>
  <si>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</si>
  <si>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</si>
  <si>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</si>
  <si>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</si>
  <si>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</si>
  <si>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</si>
  <si>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</si>
  <si>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</si>
  <si>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</si>
  <si>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</si>
  <si>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</si>
  <si>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</si>
  <si>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</si>
  <si>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</si>
  <si>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</si>
  <si>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</si>
  <si>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</si>
  <si>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</si>
  <si>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</si>
  <si>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</si>
  <si>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</si>
  <si>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</si>
  <si>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</si>
  <si>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</si>
  <si>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</si>
  <si>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</si>
  <si>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</si>
  <si>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</si>
  <si>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</si>
  <si>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</si>
  <si>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</si>
  <si>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</si>
  <si>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</si>
  <si>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</si>
  <si>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</si>
  <si>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</si>
  <si>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</si>
  <si>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</si>
  <si>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</si>
  <si>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</si>
  <si>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</si>
  <si>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</si>
  <si>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</si>
  <si>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</si>
  <si>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</si>
  <si>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</si>
  <si>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</si>
  <si>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</si>
  <si>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</si>
  <si>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</si>
  <si>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</si>
  <si>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</si>
  <si>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</si>
  <si>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</si>
  <si>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</si>
  <si>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</si>
  <si>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</si>
  <si>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</si>
  <si>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</si>
  <si>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</si>
  <si>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</si>
  <si>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</si>
  <si>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</si>
  <si>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</si>
  <si>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</si>
  <si>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</si>
  <si>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</si>
  <si>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</si>
  <si>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</si>
  <si>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</si>
  <si>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</si>
  <si>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</si>
  <si>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</si>
  <si>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</si>
  <si>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</si>
  <si>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</si>
  <si>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</si>
  <si>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</si>
  <si>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</si>
  <si>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</si>
  <si>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</si>
  <si>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</si>
  <si>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</si>
  <si>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</si>
  <si>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</si>
  <si>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</si>
  <si>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</si>
  <si>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</si>
  <si>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</si>
  <si>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</si>
  <si>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</si>
  <si>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</si>
  <si>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</si>
  <si>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</si>
  <si>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</si>
  <si>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</si>
  <si>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</si>
  <si>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</si>
  <si>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</si>
  <si>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</si>
  <si>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</si>
  <si>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</si>
  <si>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</si>
  <si>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</si>
  <si>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</si>
  <si>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</si>
  <si>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</si>
  <si>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</si>
  <si>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</si>
  <si>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</si>
  <si>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</si>
  <si>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</si>
  <si>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</si>
  <si>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</si>
  <si>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</si>
  <si>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</si>
  <si>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</si>
  <si>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</si>
  <si>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</si>
  <si>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</si>
  <si>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</si>
  <si>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</si>
  <si>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</si>
  <si>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</si>
  <si>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</si>
  <si>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</si>
  <si>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</si>
  <si>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</si>
  <si>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</si>
  <si>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</si>
  <si>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</si>
  <si>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</si>
  <si>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</si>
  <si>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</si>
  <si>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</si>
  <si>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</si>
  <si>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</si>
  <si>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</si>
  <si>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</si>
  <si>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</si>
  <si>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</si>
  <si>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</si>
  <si>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</si>
  <si>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</si>
  <si>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</si>
  <si>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</si>
  <si>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</si>
  <si>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</si>
  <si>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</si>
  <si>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</si>
  <si>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</si>
  <si>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</si>
  <si>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</si>
  <si>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</si>
  <si>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</si>
  <si>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</si>
  <si>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</si>
  <si>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</si>
  <si>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</si>
  <si>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</si>
  <si>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</si>
  <si>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</si>
  <si>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</si>
  <si>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</si>
  <si>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</si>
  <si>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</si>
  <si>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</si>
  <si>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</si>
  <si>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</si>
  <si>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</si>
  <si>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</si>
  <si>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</si>
  <si>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</si>
  <si>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</si>
  <si>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</si>
  <si>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</si>
  <si>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</si>
  <si>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</si>
  <si>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</si>
  <si>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</si>
  <si>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</si>
  <si>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</si>
  <si>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</si>
  <si>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</si>
  <si>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</si>
  <si>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</si>
  <si>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</si>
  <si>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</si>
  <si>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</si>
  <si>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</si>
  <si>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</si>
  <si>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</si>
  <si>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</si>
  <si>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</si>
  <si>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</si>
  <si>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</si>
  <si>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</si>
  <si>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</si>
  <si>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</si>
  <si>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</si>
  <si>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</si>
  <si>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</si>
  <si>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</si>
  <si>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</si>
  <si>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</si>
  <si>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</si>
  <si>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</si>
  <si>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</si>
  <si>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</si>
  <si>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</si>
  <si>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</si>
  <si>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</si>
  <si>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</si>
  <si>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</si>
  <si>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</si>
  <si>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</si>
  <si>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</si>
  <si>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</si>
  <si>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</si>
  <si>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</si>
  <si>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</si>
  <si>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</si>
  <si>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</si>
  <si>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</si>
  <si>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</si>
  <si>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</si>
  <si>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</si>
  <si>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</si>
  <si>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</si>
  <si>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</si>
  <si>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</si>
  <si>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</si>
  <si>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</si>
  <si>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</si>
  <si>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</si>
  <si>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</si>
  <si>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</si>
  <si>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</si>
  <si>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</si>
  <si>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</si>
  <si>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</si>
  <si>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</si>
  <si>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</si>
  <si>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</si>
  <si>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</si>
  <si>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</si>
  <si>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</si>
  <si>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</si>
  <si>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</si>
  <si>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</si>
  <si>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</si>
  <si>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</si>
  <si>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</si>
  <si>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</si>
  <si>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</si>
  <si>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</si>
  <si>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</si>
  <si>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</si>
  <si>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</si>
  <si>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</si>
  <si>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</si>
  <si>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</si>
  <si>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</si>
  <si>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</si>
  <si>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</si>
  <si>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</si>
  <si>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</si>
  <si>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</si>
  <si>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</si>
  <si>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</si>
  <si>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</si>
  <si>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</si>
  <si>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</si>
  <si>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</si>
  <si>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</si>
  <si>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</si>
  <si>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</si>
  <si>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</si>
  <si>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</si>
  <si>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</si>
  <si>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</si>
  <si>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</si>
  <si>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</si>
  <si>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</si>
  <si>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</si>
  <si>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</si>
  <si>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</si>
  <si>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</si>
  <si>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</si>
  <si>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</si>
  <si>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</si>
  <si>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</si>
  <si>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</si>
  <si>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</si>
  <si>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</si>
  <si>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</si>
  <si>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</si>
  <si>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</si>
  <si>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</si>
  <si>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</si>
  <si>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</si>
  <si>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</si>
  <si>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</si>
  <si>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</si>
  <si>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</si>
  <si>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</si>
  <si>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</si>
  <si>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</si>
  <si>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</si>
  <si>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</si>
  <si>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</si>
  <si>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</si>
  <si>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</si>
  <si>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</si>
  <si>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</si>
  <si>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</si>
  <si>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</si>
  <si>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</si>
  <si>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</si>
  <si>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</si>
  <si>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</si>
  <si>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</si>
  <si>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</si>
  <si>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</si>
  <si>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</si>
  <si>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</si>
  <si>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</si>
  <si>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</si>
  <si>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</si>
  <si>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</si>
  <si>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</si>
  <si>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</si>
  <si>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</si>
  <si>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</si>
  <si>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</si>
  <si>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</si>
  <si>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</si>
  <si>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</si>
  <si>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</si>
  <si>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</si>
  <si>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</si>
  <si>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</si>
  <si>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</si>
  <si>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</si>
  <si>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</si>
  <si>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</si>
  <si>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</si>
  <si>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</si>
  <si>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</si>
  <si>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</si>
  <si>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</si>
  <si>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</si>
  <si>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</si>
  <si>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</si>
  <si>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</si>
  <si>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</si>
  <si>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</si>
  <si>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</si>
  <si>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</si>
  <si>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</si>
  <si>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</si>
  <si>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</si>
  <si>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</si>
  <si>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</si>
  <si>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</si>
  <si>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</si>
  <si>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</si>
  <si>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</si>
  <si>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</si>
  <si>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</si>
  <si>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</si>
  <si>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</si>
  <si>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</si>
  <si>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</si>
  <si>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</si>
  <si>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</si>
  <si>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</si>
  <si>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</si>
  <si>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</si>
  <si>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</si>
  <si>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</si>
  <si>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</si>
  <si>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</si>
  <si>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</si>
  <si>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</si>
  <si>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</si>
  <si>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</si>
  <si>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</si>
  <si>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</si>
  <si>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</si>
  <si>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</si>
  <si>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</si>
  <si>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</si>
  <si>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</si>
  <si>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</si>
  <si>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</si>
  <si>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</si>
  <si>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</si>
  <si>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</si>
  <si>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</si>
  <si>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</si>
  <si>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</si>
  <si>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</si>
  <si>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</si>
  <si>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</si>
  <si>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</si>
  <si>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</si>
  <si>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</si>
  <si>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</si>
  <si>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</si>
  <si>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</si>
  <si>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</si>
  <si>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</si>
  <si>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</si>
  <si>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</si>
  <si>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</si>
  <si>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</si>
  <si>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</si>
  <si>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</si>
  <si>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</si>
  <si>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</si>
  <si>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</si>
  <si>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</si>
  <si>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</si>
  <si>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</si>
  <si>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</si>
  <si>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</si>
  <si>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</si>
  <si>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</si>
  <si>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</si>
  <si>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</si>
  <si>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</si>
  <si>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</si>
  <si>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</si>
  <si>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</si>
  <si>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</si>
  <si>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</si>
  <si>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</si>
  <si>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</si>
  <si>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</si>
  <si>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</si>
  <si>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</si>
  <si>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</si>
  <si>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</si>
  <si>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</si>
  <si>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</si>
  <si>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</si>
  <si>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</si>
  <si>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</si>
  <si>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</si>
  <si>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</si>
  <si>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</si>
  <si>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</si>
  <si>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</si>
  <si>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</si>
  <si>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</si>
  <si>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</si>
  <si>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</si>
  <si>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</si>
  <si>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</si>
  <si>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</si>
  <si>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</si>
  <si>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</si>
  <si>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</si>
  <si>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</si>
  <si>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</si>
  <si>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</si>
  <si>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</si>
  <si>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</si>
  <si>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</si>
  <si>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</si>
  <si>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</si>
  <si>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</si>
  <si>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</si>
  <si>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</si>
  <si>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</si>
  <si>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</si>
  <si>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</si>
  <si>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</si>
  <si>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</si>
  <si>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</si>
  <si>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</si>
  <si>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</si>
  <si>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</si>
  <si>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</si>
  <si>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</si>
  <si>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</si>
  <si>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</si>
  <si>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</si>
  <si>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</si>
  <si>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</si>
  <si>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</si>
  <si>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</si>
  <si>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</si>
  <si>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</si>
  <si>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</si>
  <si>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</si>
  <si>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</si>
  <si>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</si>
  <si>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</si>
  <si>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</si>
  <si>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</si>
  <si>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</si>
  <si>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</si>
  <si>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</si>
  <si>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</si>
  <si>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</si>
  <si>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</si>
  <si>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</si>
  <si>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</si>
  <si>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</si>
  <si>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</si>
  <si>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</si>
  <si>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</si>
  <si>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</si>
  <si>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</si>
  <si>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</si>
  <si>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</si>
  <si>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</si>
  <si>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</si>
  <si>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</si>
  <si>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</si>
  <si>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</si>
  <si>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</si>
  <si>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</si>
  <si>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</si>
  <si>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</si>
  <si>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</si>
  <si>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</si>
  <si>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</si>
  <si>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</si>
  <si>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</si>
  <si>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</si>
  <si>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</si>
  <si>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</si>
  <si>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</si>
  <si>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</si>
  <si>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</si>
  <si>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</si>
  <si>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</si>
  <si>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</si>
  <si>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</si>
  <si>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</si>
  <si>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</si>
  <si>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</si>
  <si>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</si>
  <si>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</si>
  <si>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</si>
  <si>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</si>
  <si>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</si>
  <si>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</si>
  <si>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</si>
  <si>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</si>
  <si>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</si>
  <si>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</si>
  <si>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</si>
  <si>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</si>
  <si>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</si>
  <si>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</si>
  <si>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</si>
  <si>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</si>
  <si>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</si>
  <si>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</si>
  <si>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</si>
  <si>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</si>
  <si>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</si>
  <si>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</si>
  <si>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</si>
  <si>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</si>
  <si>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</si>
  <si>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</si>
  <si>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</si>
  <si>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</si>
  <si>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</si>
  <si>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</si>
  <si>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</si>
  <si>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</si>
  <si>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</si>
  <si>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</si>
  <si>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</si>
  <si>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</si>
  <si>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</si>
  <si>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</si>
  <si>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</si>
  <si>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</si>
  <si>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</si>
  <si>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</si>
  <si>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</si>
  <si>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</si>
  <si>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</si>
  <si>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</si>
  <si>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</si>
  <si>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</si>
  <si>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</si>
  <si>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</si>
  <si>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</si>
  <si>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</si>
  <si>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</si>
  <si>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</si>
  <si>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</si>
  <si>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</si>
  <si>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</si>
  <si>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</si>
  <si>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</si>
  <si>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</si>
  <si>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</si>
  <si>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</si>
  <si>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</si>
  <si>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</si>
  <si>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</si>
  <si>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</si>
  <si>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</si>
  <si>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</si>
  <si>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</si>
  <si>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</si>
  <si>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</si>
  <si>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</si>
  <si>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</si>
  <si>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</si>
  <si>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</si>
  <si>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</si>
  <si>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</si>
  <si>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</si>
  <si>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</si>
  <si>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</si>
  <si>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</si>
  <si>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</si>
  <si>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</si>
  <si>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</si>
  <si>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</si>
  <si>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</si>
  <si>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</si>
  <si>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</si>
  <si>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</si>
  <si>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</si>
  <si>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</si>
  <si>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</si>
  <si>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</si>
  <si>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</si>
  <si>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</si>
  <si>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</si>
  <si>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</si>
  <si>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</si>
  <si>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</si>
  <si>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</si>
  <si>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</si>
  <si>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</si>
  <si>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</si>
  <si>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</si>
  <si>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</si>
  <si>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</si>
  <si>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</si>
  <si>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</si>
  <si>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</si>
  <si>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</si>
  <si>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</si>
  <si>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</si>
  <si>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</si>
  <si>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</si>
  <si>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</si>
  <si>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</si>
  <si>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</si>
  <si>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</si>
  <si>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</si>
  <si>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</si>
  <si>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</si>
  <si>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</si>
  <si>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</si>
  <si>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</si>
  <si>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</si>
  <si>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</si>
  <si>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</si>
  <si>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</si>
  <si>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</si>
  <si>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</si>
  <si>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</si>
  <si>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</si>
  <si>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</si>
  <si>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</si>
  <si>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</si>
  <si>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</si>
  <si>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</si>
  <si>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</si>
  <si>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</si>
  <si>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</si>
  <si>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</si>
  <si>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</si>
  <si>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</si>
  <si>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</si>
  <si>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</si>
  <si>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</si>
  <si>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</si>
  <si>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</si>
  <si>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</si>
  <si>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</si>
  <si>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</si>
  <si>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</si>
  <si>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</si>
  <si>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</si>
  <si>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</si>
  <si>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</si>
  <si>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</si>
  <si>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</si>
  <si>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</si>
  <si>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</si>
  <si>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</si>
  <si>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</si>
  <si>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</si>
  <si>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</si>
  <si>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</si>
  <si>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</si>
  <si>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</si>
  <si>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</si>
  <si>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</si>
  <si>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</si>
  <si>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</si>
  <si>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</si>
  <si>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</si>
  <si>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</si>
  <si>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</si>
  <si>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</si>
  <si>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</si>
  <si>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</si>
  <si>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</si>
  <si>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</si>
  <si>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</si>
  <si>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</si>
  <si>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</si>
  <si>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</si>
  <si>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</si>
  <si>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</si>
  <si>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</si>
  <si>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</si>
  <si>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</si>
  <si>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</si>
  <si>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</si>
  <si>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</si>
  <si>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</si>
  <si>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</si>
  <si>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</si>
  <si>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</si>
  <si>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</si>
  <si>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</si>
  <si>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</si>
  <si>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</si>
  <si>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</si>
  <si>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</si>
  <si>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</si>
  <si>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</si>
  <si>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</si>
  <si>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</si>
  <si>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</si>
  <si>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</si>
  <si>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</si>
  <si>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</si>
  <si>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</si>
  <si>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</si>
  <si>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</si>
  <si>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</si>
  <si>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</si>
  <si>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</si>
  <si>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</si>
  <si>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</si>
  <si>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</si>
  <si>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</si>
  <si>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</si>
  <si>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</si>
  <si>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</si>
  <si>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</si>
  <si>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</si>
  <si>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</si>
  <si>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</si>
  <si>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</si>
  <si>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</si>
  <si>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</si>
  <si>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</si>
  <si>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</si>
  <si>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</si>
  <si>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</si>
  <si>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</si>
  <si>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</si>
  <si>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</si>
  <si>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</si>
  <si>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</si>
  <si>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</si>
  <si>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</si>
  <si>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</si>
  <si>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</si>
  <si>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</si>
  <si>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</si>
  <si>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</si>
  <si>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</si>
  <si>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</si>
  <si>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</si>
  <si>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</si>
  <si>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</si>
  <si>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</si>
  <si>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</si>
  <si>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</si>
  <si>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</si>
  <si>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</si>
  <si>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</si>
  <si>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</si>
  <si>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</si>
  <si>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</si>
  <si>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</si>
  <si>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</si>
  <si>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</si>
  <si>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</si>
  <si>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</si>
  <si>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</si>
  <si>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</si>
  <si>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</si>
  <si>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</si>
  <si>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</si>
  <si>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</si>
  <si>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</si>
  <si>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</si>
  <si>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</si>
  <si>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</si>
  <si>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</si>
  <si>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</si>
  <si>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</si>
  <si>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</si>
  <si>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</si>
  <si>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</si>
  <si>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</si>
  <si>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</si>
  <si>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</si>
  <si>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</si>
  <si>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</si>
  <si>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</si>
  <si>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</si>
  <si>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</si>
  <si>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</si>
  <si>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</si>
  <si>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</si>
  <si>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</si>
  <si>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</si>
  <si>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</si>
  <si>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</si>
  <si>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</si>
  <si>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</si>
  <si>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</si>
  <si>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</si>
  <si>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</si>
  <si>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</si>
  <si>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</si>
  <si>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</si>
  <si>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</si>
  <si>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</si>
  <si>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</si>
  <si>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</si>
  <si>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</si>
  <si>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</si>
  <si>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</si>
  <si>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</si>
  <si>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</si>
  <si>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</si>
  <si>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</si>
  <si>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</si>
  <si>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</si>
  <si>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</si>
  <si>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</si>
  <si>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</si>
  <si>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</si>
  <si>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</si>
  <si>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</si>
  <si>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</si>
  <si>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</si>
  <si>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</si>
  <si>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</si>
  <si>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</si>
  <si>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</si>
  <si>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</si>
  <si>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</si>
  <si>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</si>
  <si>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</si>
  <si>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</si>
  <si>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</si>
  <si>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</si>
  <si>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</si>
  <si>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</si>
  <si>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</si>
  <si>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</si>
  <si>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</si>
  <si>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</si>
  <si>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</si>
  <si>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</si>
  <si>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</si>
  <si>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</si>
  <si>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</si>
  <si>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</si>
  <si>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</si>
  <si>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</si>
  <si>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</si>
  <si>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</si>
  <si>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</si>
  <si>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</si>
  <si>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</si>
  <si>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</si>
  <si>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</si>
  <si>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</si>
  <si>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</si>
  <si>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</si>
  <si>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</si>
  <si>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</si>
  <si>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</si>
  <si>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</si>
  <si>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</si>
  <si>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</si>
  <si>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</si>
  <si>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</si>
  <si>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</si>
  <si>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</si>
  <si>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</si>
  <si>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</si>
  <si>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</si>
  <si>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</si>
  <si>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</si>
  <si>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</si>
  <si>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</si>
  <si>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</si>
  <si>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</si>
  <si>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</si>
  <si>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</si>
  <si>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</si>
  <si>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</si>
  <si>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</si>
  <si>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</si>
  <si>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</si>
  <si>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</si>
  <si>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</si>
  <si>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</si>
  <si>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</si>
  <si>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</si>
  <si>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</si>
  <si>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</si>
  <si>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</si>
  <si>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</si>
  <si>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</si>
  <si>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</si>
  <si>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</si>
  <si>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</si>
  <si>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</si>
  <si>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</si>
  <si>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</si>
  <si>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</si>
  <si>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</si>
  <si>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</si>
  <si>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</si>
  <si>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</si>
  <si>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</si>
  <si>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</si>
  <si>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</si>
  <si>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</si>
  <si>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</si>
  <si>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</si>
  <si>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</si>
  <si>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</si>
  <si>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</si>
  <si>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</si>
  <si>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</si>
  <si>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</si>
  <si>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</si>
  <si>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</si>
  <si>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</si>
  <si>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</si>
  <si>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</si>
  <si>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</si>
  <si>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</si>
  <si>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</si>
  <si>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</si>
  <si>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</si>
  <si>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</si>
  <si>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</si>
  <si>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</si>
  <si>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</si>
  <si>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</si>
  <si>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</si>
  <si>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</si>
  <si>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</si>
  <si>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</si>
  <si>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</si>
  <si>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</si>
  <si>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</si>
  <si>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</si>
  <si>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</si>
  <si>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</si>
  <si>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</si>
  <si>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</si>
  <si>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</si>
  <si>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</si>
  <si>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</si>
  <si>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</si>
  <si>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</si>
  <si>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</si>
  <si>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</si>
  <si>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</si>
  <si>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</si>
  <si>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</si>
  <si>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</si>
  <si>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</si>
  <si>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</si>
  <si>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</si>
  <si>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</si>
  <si>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</si>
  <si>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</si>
  <si>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</si>
  <si>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</si>
  <si>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</si>
  <si>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</si>
  <si>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</si>
  <si>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</si>
  <si>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</si>
  <si>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</si>
  <si>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</si>
  <si>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</si>
  <si>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</si>
  <si>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</si>
  <si>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</si>
  <si>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</si>
  <si>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</si>
  <si>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</si>
  <si>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</si>
  <si>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</si>
  <si>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</si>
  <si>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</si>
  <si>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</si>
  <si>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</si>
  <si>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</si>
  <si>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</si>
  <si>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</si>
  <si>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</si>
  <si>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</si>
  <si>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</si>
  <si>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</si>
  <si>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</si>
  <si>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</si>
  <si>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</si>
  <si>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</si>
  <si>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</si>
  <si>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</si>
  <si>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</si>
  <si>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</si>
  <si>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</si>
  <si>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</si>
  <si>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</si>
  <si>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</si>
  <si>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</si>
  <si>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</si>
  <si>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</si>
  <si>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</si>
  <si>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</si>
  <si>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</si>
  <si>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</si>
  <si>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</si>
  <si>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</si>
  <si>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</si>
  <si>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</si>
  <si>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</si>
  <si>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</si>
  <si>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</si>
  <si>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</si>
  <si>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</si>
  <si>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</si>
  <si>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</si>
  <si>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</si>
  <si>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</si>
  <si>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</si>
  <si>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</si>
  <si>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</si>
  <si>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</si>
  <si>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</si>
  <si>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</si>
  <si>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</si>
  <si>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</si>
  <si>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</si>
  <si>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</si>
  <si>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</si>
  <si>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</si>
  <si>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</si>
  <si>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</si>
  <si>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</si>
  <si>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</si>
  <si>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</si>
  <si>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</si>
  <si>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</si>
  <si>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</si>
  <si>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</si>
  <si>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</si>
  <si>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</si>
  <si>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</si>
  <si>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</si>
  <si>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</si>
  <si>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</si>
  <si>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</si>
  <si>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</si>
  <si>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</si>
  <si>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</si>
  <si>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</si>
  <si>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</si>
  <si>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</si>
  <si>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</si>
  <si>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</si>
  <si>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</si>
  <si>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</si>
  <si>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</si>
  <si>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</si>
  <si>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</si>
  <si>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</si>
  <si>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</si>
  <si>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</si>
  <si>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</si>
  <si>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</si>
  <si>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</si>
  <si>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</si>
  <si>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</si>
  <si>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</si>
  <si>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</si>
  <si>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</si>
  <si>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</si>
  <si>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</si>
  <si>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</si>
  <si>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</si>
  <si>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</si>
  <si>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</si>
  <si>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</si>
  <si>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</si>
  <si>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</si>
  <si>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</si>
  <si>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</si>
  <si>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</si>
  <si>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</si>
  <si>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</si>
  <si>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</si>
  <si>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</si>
  <si>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</si>
  <si>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</si>
  <si>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</si>
  <si>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</si>
  <si>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</si>
  <si>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</si>
  <si>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</si>
  <si>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</si>
  <si>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</si>
  <si>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</si>
  <si>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</si>
  <si>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</si>
  <si>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</si>
  <si>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</si>
  <si>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</si>
  <si>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</si>
  <si>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</si>
  <si>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</si>
  <si>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</si>
  <si>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</si>
  <si>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</si>
  <si>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</si>
  <si>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</si>
  <si>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</si>
  <si>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</si>
  <si>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</si>
  <si>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</si>
  <si>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</si>
  <si>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</si>
  <si>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</si>
  <si>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</si>
  <si>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</si>
  <si>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</si>
  <si>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</si>
  <si>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</si>
  <si>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</si>
  <si>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</si>
  <si>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</si>
  <si>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</si>
  <si>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</si>
  <si>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</si>
  <si>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</si>
  <si>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</si>
  <si>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</si>
  <si>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</si>
  <si>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</si>
  <si>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</si>
  <si>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</si>
  <si>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</si>
  <si>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</si>
  <si>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</si>
  <si>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</si>
  <si>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</si>
  <si>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</si>
  <si>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</si>
  <si>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</si>
  <si>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</si>
  <si>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</si>
  <si>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</si>
  <si>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</si>
  <si>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</si>
  <si>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</si>
  <si>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</si>
  <si>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</si>
  <si>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</si>
  <si>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</si>
  <si>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</si>
  <si>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</si>
  <si>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</si>
  <si>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</si>
  <si>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</si>
  <si>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</si>
  <si>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</si>
  <si>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</si>
  <si>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</si>
  <si>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</si>
  <si>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</si>
  <si>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</si>
  <si>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</si>
  <si>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</si>
  <si>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</si>
  <si>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</si>
  <si>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</si>
  <si>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</si>
  <si>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</si>
  <si>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</si>
  <si>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</si>
  <si>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</si>
  <si>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</si>
  <si>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</si>
  <si>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</si>
  <si>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</si>
  <si>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</si>
  <si>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</si>
  <si>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</si>
  <si>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</si>
  <si>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</si>
  <si>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</si>
  <si>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</si>
  <si>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</si>
  <si>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</si>
  <si>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</si>
  <si>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</si>
  <si>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</si>
  <si>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</si>
  <si>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</si>
  <si>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</si>
  <si>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</si>
  <si>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</si>
  <si>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</si>
  <si>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</si>
  <si>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</si>
  <si>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</si>
  <si>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</si>
  <si>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</si>
  <si>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</si>
  <si>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</si>
  <si>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</si>
  <si>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</si>
  <si>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</si>
  <si>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</si>
  <si>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</si>
  <si>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</si>
  <si>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</si>
  <si>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</si>
  <si>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</si>
  <si>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</si>
  <si>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</si>
  <si>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</si>
  <si>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</si>
  <si>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</si>
  <si>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</si>
  <si>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</si>
  <si>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</si>
  <si>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</si>
  <si>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</si>
  <si>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</si>
  <si>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</si>
  <si>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</si>
  <si>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</si>
  <si>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</si>
  <si>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</si>
  <si>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</si>
  <si>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</si>
  <si>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</si>
  <si>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</si>
  <si>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</si>
  <si>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</si>
  <si>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</si>
  <si>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</si>
  <si>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</si>
  <si>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</si>
  <si>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</si>
  <si>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</si>
  <si>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</si>
  <si>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</si>
  <si>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</si>
  <si>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</si>
  <si>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</si>
  <si>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</si>
  <si>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</si>
  <si>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</si>
  <si>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</si>
  <si>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</si>
  <si>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</si>
  <si>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</si>
  <si>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</si>
  <si>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</si>
  <si>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</si>
  <si>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</si>
  <si>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</si>
  <si>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</si>
  <si>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</si>
  <si>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</si>
  <si>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</si>
  <si>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</si>
  <si>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</si>
  <si>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</si>
  <si>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</si>
  <si>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</si>
  <si>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</si>
  <si>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</si>
  <si>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</si>
  <si>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</si>
  <si>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</si>
  <si>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</si>
  <si>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</si>
  <si>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</si>
  <si>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</si>
  <si>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</si>
  <si>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</si>
  <si>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</si>
  <si>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</si>
  <si>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</si>
  <si>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</si>
  <si>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</si>
  <si>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</si>
  <si>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</si>
  <si>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</si>
  <si>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</si>
  <si>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</si>
  <si>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</si>
  <si>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</si>
  <si>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</si>
  <si>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</si>
  <si>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</si>
  <si>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</si>
  <si>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</si>
  <si>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</si>
  <si>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</si>
  <si>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</si>
  <si>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</si>
  <si>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</si>
  <si>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</si>
  <si>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</si>
  <si>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</si>
  <si>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</si>
  <si>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</si>
  <si>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</si>
  <si>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</si>
  <si>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</si>
  <si>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</si>
  <si>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</si>
  <si>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</si>
  <si>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</si>
  <si>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</si>
  <si>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</si>
  <si>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</si>
  <si>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</si>
  <si>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</si>
  <si>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</si>
  <si>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</si>
  <si>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</si>
  <si>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</si>
  <si>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</si>
  <si>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</si>
  <si>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</si>
  <si>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</si>
  <si>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</si>
  <si>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</si>
  <si>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</si>
  <si>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</si>
  <si>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</si>
  <si>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</si>
  <si>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</si>
  <si>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</si>
  <si>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</si>
  <si>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</si>
  <si>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</si>
  <si>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</si>
  <si>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</si>
  <si>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</si>
  <si>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</si>
  <si>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</si>
  <si>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</si>
  <si>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</si>
  <si>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</si>
  <si>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</si>
  <si>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</si>
  <si>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</si>
  <si>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</si>
  <si>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</si>
  <si>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</si>
  <si>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</si>
  <si>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</si>
  <si>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</si>
  <si>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</si>
  <si>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</si>
  <si>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</si>
  <si>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</si>
  <si>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</si>
  <si>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</si>
  <si>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</si>
  <si>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</si>
  <si>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</si>
  <si>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</si>
  <si>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</si>
  <si>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</si>
  <si>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</si>
  <si>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</si>
  <si>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</si>
  <si>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</si>
  <si>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</si>
  <si>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</si>
  <si>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</si>
  <si>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</si>
  <si>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</si>
  <si>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</si>
  <si>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</si>
  <si>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</si>
  <si>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</si>
  <si>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</si>
  <si>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</si>
  <si>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</si>
  <si>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</si>
  <si>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</si>
  <si>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</si>
  <si>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</si>
  <si>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</si>
  <si>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</si>
  <si>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</si>
  <si>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</si>
  <si>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</si>
  <si>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</si>
  <si>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</si>
  <si>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</si>
  <si>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</si>
  <si>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</si>
  <si>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</si>
  <si>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</si>
  <si>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</si>
  <si>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</si>
  <si>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</si>
  <si>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</si>
  <si>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</si>
  <si>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</si>
  <si>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</si>
  <si>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</si>
  <si>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</si>
  <si>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</si>
  <si>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</si>
  <si>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</si>
  <si>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</si>
  <si>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</si>
  <si>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</si>
  <si>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</si>
  <si>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</si>
  <si>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</si>
  <si>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</si>
  <si>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</si>
  <si>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</si>
  <si>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</si>
  <si>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</si>
  <si>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</si>
  <si>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</si>
  <si>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</si>
  <si>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</si>
  <si>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</si>
  <si>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</si>
  <si>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</si>
  <si>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</si>
  <si>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</si>
  <si>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</si>
  <si>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</si>
  <si>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</si>
  <si>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</si>
  <si>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</si>
  <si>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</si>
  <si>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</si>
  <si>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</si>
  <si>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</si>
  <si>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</si>
  <si>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</si>
  <si>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</si>
  <si>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</si>
  <si>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</si>
  <si>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</si>
  <si>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</si>
  <si>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</si>
  <si>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</si>
  <si>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</si>
  <si>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</si>
  <si>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</si>
  <si>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</si>
  <si>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</si>
  <si>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</si>
  <si>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</si>
  <si>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</si>
  <si>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</si>
  <si>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</si>
  <si>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</si>
  <si>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</si>
  <si>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</si>
  <si>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</si>
  <si>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</si>
  <si>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</si>
  <si>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</si>
  <si>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</si>
  <si>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</si>
  <si>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</si>
  <si>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</si>
  <si>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</si>
  <si>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</si>
  <si>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</si>
  <si>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</si>
  <si>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</si>
  <si>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</si>
  <si>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</si>
  <si>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</si>
  <si>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</si>
  <si>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</si>
  <si>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</si>
  <si>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</si>
  <si>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</si>
  <si>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</si>
  <si>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</si>
  <si>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</si>
  <si>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</si>
  <si>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</si>
  <si>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</si>
  <si>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</si>
  <si>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</si>
  <si>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</si>
  <si>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</si>
  <si>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</si>
  <si>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</si>
  <si>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</si>
  <si>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</si>
  <si>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</si>
  <si>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</si>
  <si>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</si>
  <si>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</si>
  <si>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</si>
  <si>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</si>
  <si>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</si>
  <si>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</si>
  <si>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</si>
  <si>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</si>
  <si>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</si>
  <si>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</si>
  <si>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</si>
  <si>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</si>
  <si>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</si>
  <si>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</si>
  <si>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</si>
  <si>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</si>
  <si>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</si>
  <si>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</si>
  <si>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</si>
  <si>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</si>
  <si>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</si>
  <si>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</si>
  <si>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</si>
  <si>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</si>
  <si>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</si>
  <si>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</si>
  <si>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</si>
  <si>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</si>
  <si>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</si>
  <si>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</si>
  <si>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</si>
  <si>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</si>
  <si>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</si>
  <si>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</si>
  <si>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</si>
  <si>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</si>
  <si>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</si>
  <si>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</si>
  <si>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</si>
  <si>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</si>
  <si>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</si>
  <si>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</si>
  <si>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</si>
  <si>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</si>
  <si>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</si>
  <si>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</si>
  <si>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</si>
  <si>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</si>
  <si>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</si>
  <si>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</si>
  <si>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</si>
  <si>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</si>
  <si>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</si>
  <si>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</si>
  <si>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</si>
  <si>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</si>
  <si>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</si>
  <si>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</si>
  <si>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</si>
  <si>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</si>
  <si>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</si>
  <si>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</si>
  <si>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</si>
  <si>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</si>
  <si>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</si>
  <si>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</si>
  <si>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</si>
  <si>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</si>
  <si>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</si>
  <si>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</si>
  <si>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</si>
  <si>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</si>
  <si>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</si>
  <si>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</si>
  <si>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</si>
  <si>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</si>
  <si>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</si>
  <si>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</si>
  <si>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</si>
  <si>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</si>
  <si>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</si>
  <si>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</si>
  <si>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</si>
  <si>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</si>
  <si>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</si>
  <si>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</si>
  <si>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</si>
  <si>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</si>
  <si>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</si>
  <si>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</si>
  <si>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</si>
  <si>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</si>
  <si>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</si>
  <si>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</si>
  <si>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</si>
  <si>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</si>
  <si>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</si>
  <si>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</si>
  <si>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</si>
  <si>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</si>
  <si>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</si>
  <si>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</si>
  <si>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</si>
  <si>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</si>
  <si>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</si>
  <si>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</si>
  <si>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</si>
  <si>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</si>
  <si>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</si>
  <si>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</si>
  <si>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</si>
  <si>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</si>
  <si>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</si>
  <si>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</si>
  <si>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</si>
  <si>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</si>
  <si>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</si>
  <si>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</si>
  <si>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</si>
  <si>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</si>
  <si>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</si>
  <si>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</si>
  <si>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</si>
  <si>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</si>
  <si>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</si>
  <si>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</si>
  <si>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</si>
  <si>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</si>
  <si>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</si>
  <si>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</si>
  <si>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</si>
  <si>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</si>
  <si>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</si>
  <si>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</si>
  <si>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</si>
  <si>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</si>
  <si>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</si>
  <si>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</si>
  <si>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</si>
  <si>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</si>
  <si>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</si>
  <si>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</si>
  <si>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</si>
  <si>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</si>
  <si>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</si>
  <si>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</si>
  <si>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</si>
  <si>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</si>
  <si>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</si>
  <si>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</si>
  <si>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</si>
  <si>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</si>
  <si>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</si>
  <si>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</si>
  <si>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</si>
  <si>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</si>
  <si>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</si>
  <si>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</si>
  <si>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</si>
  <si>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</si>
  <si>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</si>
  <si>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</si>
  <si>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</si>
  <si>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</si>
  <si>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</si>
  <si>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</si>
  <si>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</si>
  <si>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</si>
  <si>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</si>
  <si>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</si>
  <si>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</si>
  <si>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</si>
  <si>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</si>
  <si>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</si>
  <si>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</si>
  <si>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</si>
  <si>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</si>
  <si>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</si>
  <si>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</si>
  <si>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</si>
  <si>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</si>
  <si>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</si>
  <si>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</si>
  <si>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</si>
  <si>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</si>
  <si>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</si>
  <si>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</si>
  <si>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</si>
  <si>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</si>
  <si>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</si>
  <si>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</si>
  <si>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</si>
  <si>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</si>
  <si>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</si>
  <si>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</si>
  <si>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</si>
  <si>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</si>
  <si>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</si>
  <si>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</si>
  <si>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</si>
  <si>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</si>
  <si>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</si>
  <si>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</si>
  <si>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</si>
  <si>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</si>
  <si>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</si>
  <si>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</si>
  <si>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</si>
  <si>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</si>
  <si>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</si>
  <si>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</si>
  <si>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</si>
  <si>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</si>
  <si>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</si>
  <si>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</si>
  <si>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</si>
  <si>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</si>
  <si>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</si>
  <si>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</si>
  <si>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</si>
  <si>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</si>
  <si>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</si>
  <si>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</si>
  <si>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</si>
  <si>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</si>
  <si>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</si>
  <si>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</si>
  <si>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</si>
  <si>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</si>
  <si>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</si>
  <si>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</si>
  <si>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</si>
  <si>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</si>
  <si>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</si>
  <si>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</si>
  <si>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</si>
  <si>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</si>
  <si>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</si>
  <si>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</si>
  <si>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</si>
  <si>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</si>
  <si>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</si>
  <si>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</si>
  <si>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</si>
  <si>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</si>
  <si>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</si>
  <si>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</si>
  <si>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</si>
  <si>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</si>
  <si>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</si>
  <si>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</si>
  <si>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</si>
  <si>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</si>
  <si>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</si>
  <si>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</si>
  <si>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</si>
  <si>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</si>
  <si>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</si>
  <si>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</si>
  <si>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</si>
  <si>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</si>
  <si>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</si>
  <si>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</si>
  <si>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</si>
  <si>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</si>
  <si>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</si>
  <si>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</si>
  <si>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</si>
  <si>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</si>
  <si>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</si>
  <si>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</si>
  <si>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</si>
  <si>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</si>
  <si>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</si>
  <si>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</si>
  <si>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</si>
  <si>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</si>
  <si>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</si>
  <si>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</si>
  <si>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</si>
  <si>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</si>
  <si>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</si>
  <si>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</si>
  <si>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</si>
  <si>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</si>
  <si>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</si>
  <si>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</si>
  <si>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</si>
  <si>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</si>
  <si>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</si>
  <si>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</si>
  <si>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</si>
  <si>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</si>
  <si>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</si>
  <si>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</si>
  <si>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</si>
  <si>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</si>
  <si>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</si>
  <si>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</si>
  <si>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</si>
  <si>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</si>
  <si>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</si>
  <si>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</si>
  <si>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</si>
  <si>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</si>
  <si>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</si>
  <si>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</si>
  <si>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</si>
  <si>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</si>
  <si>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</si>
  <si>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</si>
  <si>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</si>
  <si>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</si>
  <si>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</si>
  <si>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</si>
  <si>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</si>
  <si>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</si>
  <si>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</si>
  <si>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</si>
  <si>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</si>
  <si>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</si>
  <si>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</si>
  <si>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</si>
  <si>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</si>
  <si>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</si>
  <si>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</si>
  <si>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</si>
  <si>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</si>
  <si>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</si>
  <si>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</si>
  <si>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</si>
  <si>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</si>
  <si>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</si>
  <si>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</si>
  <si>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</si>
  <si>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</si>
  <si>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</si>
  <si>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</si>
  <si>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</si>
  <si>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</si>
  <si>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</si>
  <si>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</si>
  <si>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</si>
  <si>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</si>
  <si>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</si>
  <si>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</si>
  <si>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</si>
  <si>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</si>
  <si>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</si>
  <si>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</si>
  <si>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</si>
  <si>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</si>
  <si>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</si>
  <si>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</si>
  <si>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</si>
  <si>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</si>
  <si>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</si>
  <si>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</si>
  <si>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</si>
  <si>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</si>
  <si>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</si>
  <si>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</si>
  <si>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</si>
  <si>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</si>
  <si>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</si>
  <si>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</si>
  <si>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</si>
  <si>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</si>
  <si>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</si>
  <si>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</si>
  <si>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</si>
  <si>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</si>
  <si>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</si>
  <si>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</si>
  <si>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</si>
  <si>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</si>
  <si>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</si>
  <si>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</si>
  <si>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</si>
  <si>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</si>
  <si>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</si>
  <si>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</si>
  <si>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</si>
  <si>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</si>
  <si>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</si>
  <si>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</si>
  <si>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</si>
  <si>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</si>
  <si>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</si>
  <si>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</si>
  <si>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</si>
  <si>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</si>
  <si>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</si>
  <si>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</si>
  <si>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</si>
  <si>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</si>
  <si>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</si>
  <si>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</si>
  <si>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</si>
  <si>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</si>
  <si>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</si>
  <si>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</si>
  <si>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</si>
  <si>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</si>
  <si>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</si>
  <si>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</si>
  <si>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</si>
  <si>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</si>
  <si>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</si>
  <si>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</si>
  <si>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</si>
  <si>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</si>
  <si>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</si>
  <si>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</si>
  <si>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</si>
  <si>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</si>
  <si>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</si>
  <si>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</si>
  <si>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</si>
  <si>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</si>
  <si>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</si>
  <si>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</si>
  <si>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</si>
  <si>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</si>
  <si>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</si>
  <si>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</si>
  <si>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</si>
  <si>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</si>
  <si>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</si>
  <si>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</si>
  <si>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</si>
  <si>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</si>
  <si>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</si>
  <si>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</si>
  <si>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</si>
  <si>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</si>
  <si>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</si>
  <si>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</si>
  <si>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</si>
  <si>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</si>
  <si>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</si>
  <si>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</si>
  <si>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</si>
  <si>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</si>
  <si>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</si>
  <si>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</si>
  <si>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</si>
  <si>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</si>
  <si>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</si>
  <si>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</si>
  <si>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</si>
  <si>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</si>
  <si>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</si>
  <si>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</si>
  <si>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</si>
  <si>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</si>
  <si>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</si>
  <si>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</si>
  <si>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</si>
  <si>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</si>
  <si>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</si>
  <si>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</si>
  <si>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</si>
  <si>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</si>
  <si>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</si>
  <si>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</si>
  <si>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</si>
  <si>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</si>
  <si>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</si>
  <si>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</si>
  <si>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</si>
  <si>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</si>
  <si>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</si>
  <si>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</si>
  <si>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</si>
  <si>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</si>
  <si>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</si>
  <si>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</si>
  <si>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</si>
  <si>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</si>
  <si>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</si>
  <si>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</si>
  <si>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</si>
  <si>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</si>
  <si>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</si>
  <si>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</si>
  <si>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</si>
  <si>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</si>
  <si>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</si>
  <si>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</si>
  <si>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</si>
  <si>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</si>
  <si>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</si>
  <si>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</si>
  <si>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</si>
  <si>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</si>
  <si>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</si>
  <si>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</si>
  <si>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</si>
  <si>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</si>
  <si>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</si>
  <si>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</si>
  <si>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</si>
  <si>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</si>
  <si>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</si>
  <si>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</si>
  <si>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</si>
  <si>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</si>
  <si>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</si>
  <si>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</si>
  <si>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</si>
  <si>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</si>
  <si>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</si>
  <si>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</si>
  <si>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</si>
  <si>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</si>
  <si>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</si>
  <si>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</si>
  <si>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</si>
  <si>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</si>
  <si>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</si>
  <si>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</si>
  <si>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</si>
  <si>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</si>
  <si>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</si>
  <si>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</si>
  <si>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</si>
  <si>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</si>
  <si>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</si>
  <si>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</si>
  <si>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</si>
  <si>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</si>
  <si>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</si>
  <si>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</si>
  <si>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</si>
  <si>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</si>
  <si>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</si>
  <si>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</si>
  <si>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</si>
  <si>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</si>
  <si>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</si>
  <si>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</si>
  <si>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</si>
  <si>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</si>
  <si>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</si>
  <si>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</si>
  <si>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</si>
  <si>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</si>
  <si>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</si>
  <si>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</si>
  <si>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</si>
  <si>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</si>
  <si>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</si>
  <si>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</si>
  <si>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</si>
  <si>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</si>
  <si>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</si>
  <si>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</si>
  <si>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</si>
  <si>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</si>
  <si>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</si>
  <si>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</si>
  <si>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</si>
  <si>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</si>
  <si>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</si>
  <si>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</si>
  <si>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</si>
  <si>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</si>
  <si>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</si>
  <si>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</si>
  <si>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</si>
  <si>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</si>
  <si>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</si>
  <si>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</si>
  <si>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</si>
  <si>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</si>
  <si>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</si>
  <si>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</si>
  <si>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</si>
  <si>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</si>
  <si>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</si>
  <si>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</si>
  <si>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</si>
  <si>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</si>
  <si>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</si>
  <si>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</si>
  <si>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</si>
  <si>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</si>
  <si>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</si>
  <si>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</si>
  <si>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</si>
  <si>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</si>
  <si>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</si>
  <si>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</si>
  <si>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</si>
  <si>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</si>
  <si>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</si>
  <si>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</si>
  <si>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</si>
  <si>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</si>
  <si>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</si>
  <si>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</si>
  <si>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</si>
  <si>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</si>
  <si>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</si>
  <si>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</si>
  <si>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</si>
  <si>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</si>
  <si>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</si>
  <si>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</si>
  <si>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</si>
  <si>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</si>
  <si>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</si>
  <si>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</si>
  <si>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</si>
  <si>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</si>
  <si>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</si>
  <si>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</si>
  <si>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</si>
  <si>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</si>
  <si>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</si>
  <si>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</si>
  <si>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</si>
  <si>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</si>
  <si>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</si>
  <si>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</si>
  <si>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</si>
  <si>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</si>
  <si>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</si>
  <si>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</si>
  <si>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</si>
  <si>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</si>
  <si>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</si>
  <si>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</si>
  <si>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</si>
  <si>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</si>
  <si>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</si>
  <si>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</si>
  <si>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</si>
  <si>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</si>
  <si>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</si>
  <si>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</si>
  <si>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</si>
  <si>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</si>
  <si>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</si>
  <si>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</si>
  <si>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</si>
  <si>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</si>
  <si>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</si>
  <si>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</si>
  <si>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</si>
  <si>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</si>
  <si>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</si>
  <si>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</si>
  <si>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</si>
  <si>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</si>
  <si>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</si>
  <si>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</si>
  <si>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</si>
  <si>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</si>
  <si>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</si>
  <si>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</si>
  <si>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</si>
  <si>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</si>
  <si>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</si>
  <si>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</si>
  <si>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</si>
  <si>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</si>
  <si>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</si>
  <si>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</si>
  <si>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</si>
  <si>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</si>
  <si>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</si>
  <si>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</si>
  <si>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</si>
  <si>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</si>
  <si>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</si>
  <si>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</si>
  <si>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</si>
  <si>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</si>
  <si>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</si>
  <si>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</si>
  <si>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</si>
  <si>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</si>
  <si>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</si>
  <si>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</si>
  <si>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</si>
  <si>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</si>
  <si>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</si>
  <si>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</si>
  <si>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</si>
  <si>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</si>
  <si>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</si>
  <si>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</si>
  <si>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</si>
  <si>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</si>
  <si>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</si>
  <si>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</si>
  <si>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</si>
  <si>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</si>
  <si>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</si>
  <si>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</si>
  <si>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</si>
  <si>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</si>
  <si>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</si>
  <si>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</si>
  <si>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</si>
  <si>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</si>
  <si>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</si>
  <si>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</si>
  <si>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</si>
  <si>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</si>
  <si>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</si>
  <si>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</si>
  <si>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</si>
  <si>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</si>
  <si>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</si>
  <si>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</si>
  <si>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</si>
  <si>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</si>
  <si>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</si>
  <si>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</si>
  <si>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</si>
  <si>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</si>
  <si>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</si>
  <si>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</si>
  <si>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</si>
  <si>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</si>
  <si>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</si>
  <si>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</si>
  <si>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</si>
  <si>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</si>
  <si>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</si>
  <si>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</si>
  <si>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</si>
  <si>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</si>
  <si>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</si>
  <si>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</si>
  <si>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</si>
  <si>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</si>
  <si>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</si>
  <si>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</si>
  <si>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</si>
  <si>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</si>
  <si>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</si>
  <si>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</si>
  <si>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</si>
  <si>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</si>
  <si>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</si>
  <si>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</si>
  <si>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</si>
  <si>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</si>
  <si>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</si>
  <si>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</si>
  <si>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</si>
  <si>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</si>
  <si>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</si>
  <si>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</si>
  <si>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</si>
  <si>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</si>
  <si>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</si>
  <si>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</si>
  <si>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</si>
  <si>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</si>
  <si>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</si>
  <si>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</si>
  <si>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</si>
  <si>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</si>
  <si>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</si>
  <si>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</si>
  <si>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</si>
  <si>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</si>
  <si>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</si>
  <si>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</si>
  <si>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</si>
  <si>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</si>
  <si>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</si>
  <si>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</si>
  <si>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</si>
  <si>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</si>
  <si>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</si>
  <si>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</si>
  <si>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</si>
  <si>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</si>
  <si>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</si>
  <si>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</si>
  <si>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</si>
  <si>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</si>
  <si>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</si>
  <si>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</si>
  <si>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</si>
  <si>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</si>
  <si>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</si>
  <si>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</si>
  <si>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</si>
  <si>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</si>
  <si>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</si>
  <si>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</si>
  <si>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</si>
  <si>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</si>
  <si>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</si>
  <si>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</si>
  <si>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</si>
  <si>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</si>
  <si>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</si>
  <si>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</si>
  <si>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</si>
  <si>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</si>
  <si>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</si>
  <si>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</si>
  <si>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</si>
  <si>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</si>
  <si>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</si>
  <si>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</si>
  <si>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</si>
  <si>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</si>
  <si>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</si>
  <si>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</si>
  <si>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</si>
  <si>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</si>
  <si>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</si>
  <si>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</si>
  <si>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</si>
  <si>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</si>
  <si>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</si>
  <si>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</si>
  <si>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</si>
  <si>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</si>
  <si>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</si>
  <si>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</si>
  <si>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</si>
  <si>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</si>
  <si>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</si>
  <si>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</si>
  <si>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</si>
  <si>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</si>
  <si>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</si>
  <si>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</si>
  <si>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</si>
  <si>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</si>
  <si>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</si>
  <si>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</si>
  <si>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</si>
  <si>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</si>
  <si>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</si>
  <si>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</si>
  <si>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</si>
  <si>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</si>
  <si>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</si>
  <si>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</si>
  <si>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</si>
  <si>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</si>
  <si>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</si>
  <si>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</si>
  <si>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</si>
  <si>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</si>
  <si>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</si>
  <si>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</si>
  <si>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</si>
  <si>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</si>
  <si>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</si>
  <si>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</si>
  <si>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</si>
  <si>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</si>
  <si>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</si>
  <si>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</si>
  <si>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</si>
  <si>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</si>
  <si>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</si>
  <si>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</si>
  <si>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</si>
  <si>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</si>
  <si>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</si>
  <si>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</si>
  <si>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</si>
  <si>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</si>
  <si>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</si>
  <si>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</si>
  <si>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</si>
  <si>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</si>
  <si>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</si>
  <si>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</si>
  <si>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</si>
  <si>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</si>
  <si>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</si>
  <si>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</si>
  <si>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</si>
  <si>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</si>
  <si>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</si>
  <si>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</si>
  <si>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</si>
  <si>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</si>
  <si>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</si>
  <si>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</si>
  <si>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</si>
  <si>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</si>
  <si>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</si>
  <si>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</si>
  <si>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</si>
  <si>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</si>
  <si>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</si>
  <si>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</si>
  <si>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</si>
  <si>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</si>
  <si>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</si>
  <si>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</si>
  <si>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</si>
  <si>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</si>
  <si>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</si>
  <si>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</si>
  <si>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</si>
  <si>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</si>
  <si>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</si>
  <si>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</si>
  <si>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</si>
  <si>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</si>
  <si>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</si>
  <si>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</si>
  <si>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</si>
  <si>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</si>
  <si>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</si>
  <si>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</si>
  <si>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</si>
  <si>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</si>
  <si>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</si>
  <si>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</si>
  <si>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</si>
  <si>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</si>
  <si>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</si>
  <si>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</si>
  <si>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</si>
  <si>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</si>
  <si>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</si>
  <si>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</si>
  <si>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</si>
  <si>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</si>
  <si>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</si>
  <si>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</si>
  <si>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</si>
  <si>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</si>
  <si>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</si>
  <si>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</si>
  <si>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</si>
  <si>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</si>
  <si>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</si>
  <si>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</si>
  <si>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</si>
  <si>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</si>
  <si>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</si>
  <si>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</si>
  <si>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</si>
  <si>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</si>
  <si>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</si>
  <si>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</si>
  <si>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</si>
  <si>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</si>
  <si>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</si>
  <si>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</si>
  <si>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</si>
  <si>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</si>
  <si>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</si>
  <si>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</si>
  <si>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</si>
  <si>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</si>
  <si>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</si>
  <si>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</si>
  <si>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</si>
  <si>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</si>
  <si>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</si>
  <si>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</si>
  <si>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</si>
  <si>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</si>
  <si>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</si>
  <si>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</si>
  <si>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</si>
  <si>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</si>
  <si>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</si>
  <si>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</si>
  <si>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</si>
  <si>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</si>
  <si>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</si>
  <si>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</si>
  <si>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</si>
  <si>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</si>
  <si>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</si>
  <si>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</si>
  <si>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</si>
  <si>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</si>
  <si>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</si>
  <si>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</si>
  <si>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</si>
  <si>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</si>
  <si>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</si>
  <si>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</si>
  <si>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</si>
  <si>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</si>
  <si>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</si>
  <si>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</si>
  <si>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</si>
  <si>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</si>
  <si>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</si>
  <si>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</si>
  <si>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</si>
  <si>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</si>
  <si>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</si>
  <si>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</si>
  <si>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</si>
  <si>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</si>
  <si>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</si>
  <si>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</si>
  <si>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</si>
  <si>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</si>
  <si>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</si>
  <si>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</si>
  <si>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</si>
  <si>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</si>
  <si>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</si>
  <si>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</si>
  <si>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</si>
  <si>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</si>
  <si>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</si>
  <si>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</si>
  <si>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</si>
  <si>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</si>
  <si>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</si>
  <si>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</si>
  <si>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</si>
  <si>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</si>
  <si>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</si>
  <si>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</si>
  <si>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</si>
  <si>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</si>
  <si>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</si>
  <si>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</si>
  <si>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</si>
  <si>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</si>
  <si>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</si>
  <si>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</si>
  <si>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</si>
  <si>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</si>
  <si>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</si>
  <si>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</si>
  <si>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</si>
  <si>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</si>
  <si>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</si>
  <si>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</si>
  <si>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</si>
  <si>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</si>
  <si>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</si>
  <si>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</si>
  <si>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</si>
  <si>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</si>
  <si>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</si>
  <si>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</si>
  <si>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</si>
  <si>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</si>
  <si>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</si>
  <si>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</si>
  <si>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</si>
  <si>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</si>
  <si>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</si>
  <si>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</si>
  <si>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</si>
  <si>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</si>
  <si>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</si>
  <si>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</si>
  <si>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</si>
  <si>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</si>
  <si>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</si>
  <si>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</si>
  <si>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</si>
  <si>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</si>
  <si>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</si>
  <si>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</si>
  <si>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</si>
  <si>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</si>
  <si>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</si>
  <si>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</si>
  <si>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</si>
  <si>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</si>
  <si>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</si>
  <si>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</si>
  <si>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</si>
  <si>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</si>
  <si>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</si>
  <si>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</si>
  <si>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</si>
  <si>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</si>
  <si>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</si>
  <si>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</si>
  <si>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</si>
  <si>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</si>
  <si>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</si>
  <si>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</si>
  <si>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</si>
  <si>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</si>
  <si>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</si>
  <si>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</si>
  <si>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</si>
  <si>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</si>
  <si>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</si>
  <si>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</si>
  <si>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</si>
  <si>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</si>
  <si>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</si>
  <si>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</si>
  <si>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</si>
  <si>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</si>
  <si>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</si>
  <si>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</si>
  <si>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</si>
  <si>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</si>
  <si>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</si>
  <si>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</si>
  <si>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</si>
  <si>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</si>
  <si>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</si>
  <si>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</si>
  <si>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</si>
  <si>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</si>
  <si>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</si>
  <si>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</si>
  <si>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</si>
  <si>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</si>
  <si>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</si>
  <si>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</si>
  <si>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</si>
  <si>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</si>
  <si>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</si>
  <si>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</si>
  <si>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</si>
  <si>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</si>
  <si>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</si>
  <si>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</si>
  <si>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</si>
  <si>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</si>
  <si>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</si>
  <si>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</si>
  <si>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</si>
  <si>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</si>
  <si>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</si>
  <si>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</si>
  <si>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</si>
  <si>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</si>
  <si>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</si>
  <si>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</si>
  <si>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</si>
  <si>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</si>
  <si>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</si>
  <si>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</si>
  <si>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</si>
  <si>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</si>
  <si>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</si>
  <si>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</si>
  <si>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</si>
  <si>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</si>
  <si>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</si>
  <si>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</si>
  <si>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</si>
  <si>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</si>
  <si>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</si>
  <si>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</si>
  <si>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</si>
  <si>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</si>
  <si>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</si>
  <si>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</si>
  <si>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</si>
  <si>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</si>
  <si>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</si>
  <si>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</si>
  <si>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</si>
  <si>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</si>
  <si>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</si>
  <si>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</si>
  <si>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</si>
  <si>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</si>
  <si>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</si>
  <si>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</si>
  <si>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</si>
  <si>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</si>
  <si>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</si>
  <si>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</si>
  <si>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</si>
  <si>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</si>
  <si>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</si>
  <si>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</si>
  <si>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</si>
  <si>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</si>
  <si>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</si>
  <si>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</si>
  <si>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</si>
  <si>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</si>
  <si>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</si>
  <si>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</si>
  <si>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</si>
  <si>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</si>
  <si>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</si>
  <si>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</si>
  <si>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</si>
  <si>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</si>
  <si>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</si>
  <si>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</si>
  <si>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</si>
  <si>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</si>
  <si>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</si>
  <si>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</si>
  <si>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</si>
  <si>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</si>
  <si>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</si>
  <si>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</si>
  <si>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</si>
  <si>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</si>
  <si>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</si>
  <si>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</si>
  <si>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</si>
  <si>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</si>
  <si>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</si>
  <si>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</si>
  <si>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</si>
  <si>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</si>
  <si>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</si>
  <si>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</si>
  <si>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</si>
  <si>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</si>
  <si>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</si>
  <si>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</si>
  <si>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</si>
  <si>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</si>
  <si>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</si>
  <si>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</si>
  <si>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</si>
  <si>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</si>
  <si>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</si>
  <si>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</si>
  <si>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</si>
  <si>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</si>
  <si>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</si>
  <si>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</si>
  <si>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</si>
  <si>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</si>
  <si>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</si>
  <si>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</si>
  <si>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</si>
  <si>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</si>
  <si>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</si>
  <si>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</si>
  <si>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</si>
  <si>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</si>
  <si>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</si>
  <si>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</si>
  <si>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</si>
  <si>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</si>
  <si>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</si>
  <si>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</si>
  <si>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</si>
  <si>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</si>
  <si>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</si>
  <si>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</si>
  <si>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</si>
  <si>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</si>
  <si>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</si>
  <si>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</si>
  <si>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</si>
  <si>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</si>
  <si>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</si>
  <si>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</si>
  <si>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</si>
  <si>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</si>
  <si>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</si>
  <si>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</si>
  <si>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</si>
  <si>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</si>
  <si>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</si>
  <si>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</si>
  <si>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</si>
  <si>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</si>
  <si>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</si>
  <si>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</si>
  <si>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</si>
  <si>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</si>
  <si>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</si>
  <si>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</si>
  <si>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</si>
  <si>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</si>
  <si>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</si>
  <si>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</si>
  <si>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</si>
  <si>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</si>
  <si>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</si>
  <si>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</si>
  <si>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</si>
  <si>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</si>
  <si>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</si>
  <si>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</si>
  <si>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</si>
  <si>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</si>
  <si>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</si>
  <si>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</si>
  <si>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</si>
  <si>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</si>
  <si>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</si>
  <si>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</si>
  <si>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</si>
  <si>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</si>
  <si>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</si>
  <si>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</si>
  <si>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</si>
  <si>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</si>
  <si>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</si>
  <si>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</si>
  <si>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</si>
  <si>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</si>
  <si>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</si>
  <si>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</si>
  <si>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</si>
  <si>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</si>
  <si>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</si>
  <si>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</si>
  <si>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</si>
  <si>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</si>
  <si>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</si>
  <si>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</si>
  <si>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</si>
  <si>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</si>
  <si>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</si>
  <si>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</si>
  <si>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</si>
  <si>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</si>
  <si>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</si>
  <si>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</si>
  <si>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</si>
  <si>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</si>
  <si>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</si>
  <si>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</si>
  <si>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</si>
  <si>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</si>
  <si>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</si>
  <si>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</si>
  <si>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</si>
  <si>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</si>
  <si>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</si>
  <si>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</si>
  <si>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</si>
  <si>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</si>
  <si>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</si>
  <si>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</si>
  <si>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</si>
  <si>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</si>
  <si>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</si>
  <si>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</si>
  <si>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</si>
  <si>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</si>
  <si>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</si>
  <si>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</si>
  <si>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</si>
  <si>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</si>
  <si>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</si>
  <si>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</si>
  <si>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</si>
  <si>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</si>
  <si>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</si>
  <si>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</si>
  <si>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</si>
  <si>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</si>
  <si>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</si>
  <si>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</si>
  <si>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</si>
  <si>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</si>
  <si>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</si>
  <si>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</si>
  <si>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</si>
  <si>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</si>
  <si>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</si>
  <si>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</si>
  <si>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</si>
  <si>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</si>
  <si>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</si>
  <si>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</si>
  <si>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</si>
  <si>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</si>
  <si>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</si>
  <si>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</si>
  <si>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</si>
  <si>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</si>
  <si>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</si>
  <si>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</si>
  <si>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</si>
  <si>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</si>
  <si>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</si>
  <si>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</si>
  <si>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</si>
  <si>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</si>
  <si>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</si>
  <si>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</si>
  <si>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</si>
  <si>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</si>
  <si>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</si>
  <si>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</si>
  <si>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</si>
  <si>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</si>
  <si>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</si>
  <si>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</si>
  <si>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</si>
  <si>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</si>
  <si>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</si>
  <si>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</si>
  <si>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</si>
  <si>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</si>
  <si>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</si>
  <si>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</si>
  <si>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</si>
  <si>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</si>
  <si>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</si>
  <si>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</si>
  <si>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</si>
  <si>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</si>
  <si>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</si>
  <si>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</si>
  <si>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</si>
  <si>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</si>
  <si>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</si>
  <si>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</si>
  <si>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</si>
  <si>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</si>
  <si>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</si>
  <si>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</si>
  <si>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</si>
  <si>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</si>
  <si>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</si>
  <si>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</si>
  <si>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</si>
  <si>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</si>
  <si>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</si>
  <si>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</si>
  <si>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</si>
  <si>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</si>
  <si>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</si>
  <si>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</si>
  <si>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</si>
  <si>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</si>
  <si>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</si>
  <si>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</si>
  <si>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</si>
  <si>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</si>
  <si>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</si>
  <si>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</si>
  <si>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</si>
  <si>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</si>
  <si>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</si>
  <si>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</si>
  <si>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</si>
  <si>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</si>
  <si>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</si>
  <si>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</si>
  <si>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</si>
  <si>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</si>
  <si>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</si>
  <si>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</si>
  <si>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</si>
  <si>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</si>
  <si>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</si>
  <si>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</si>
  <si>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</si>
  <si>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</si>
  <si>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</si>
  <si>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</si>
  <si>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</si>
  <si>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</si>
  <si>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</si>
  <si>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</si>
  <si>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</si>
  <si>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</si>
  <si>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</si>
  <si>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</si>
  <si>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</si>
  <si>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</si>
  <si>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</si>
  <si>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</si>
  <si>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</si>
  <si>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</si>
  <si>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</si>
  <si>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</si>
  <si>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</si>
  <si>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</si>
  <si>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</si>
  <si>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</si>
  <si>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</si>
  <si>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</si>
  <si>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</si>
  <si>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</si>
  <si>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</si>
  <si>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</si>
  <si>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</si>
  <si>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</si>
  <si>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</si>
  <si>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</si>
  <si>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</si>
  <si>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</si>
  <si>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</si>
  <si>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</si>
  <si>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</si>
  <si>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</si>
  <si>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</si>
  <si>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</si>
  <si>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</si>
  <si>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</si>
  <si>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</si>
  <si>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</si>
  <si>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</si>
  <si>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</si>
  <si>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</si>
  <si>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</si>
  <si>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</si>
  <si>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</si>
  <si>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</si>
  <si>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</si>
  <si>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</si>
  <si>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</si>
  <si>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</si>
  <si>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</si>
  <si>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</si>
  <si>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</si>
  <si>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</si>
  <si>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</si>
  <si>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</si>
  <si>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</si>
  <si>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</si>
  <si>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</si>
  <si>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</si>
  <si>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</si>
  <si>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</si>
  <si>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</si>
  <si>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</si>
  <si>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</si>
  <si>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</si>
  <si>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</si>
  <si>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</si>
  <si>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</si>
  <si>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</si>
  <si>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</si>
  <si>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</si>
  <si>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</si>
  <si>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</si>
  <si>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</si>
  <si>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</si>
  <si>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</si>
  <si>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</si>
  <si>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</si>
  <si>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</si>
  <si>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</si>
  <si>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</si>
  <si>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</si>
  <si>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</si>
  <si>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</si>
  <si>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</si>
  <si>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</si>
  <si>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</si>
  <si>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</si>
  <si>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</si>
  <si>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</si>
  <si>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</si>
  <si>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</si>
  <si>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</si>
  <si>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</si>
  <si>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</si>
  <si>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</si>
  <si>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</si>
  <si>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</si>
  <si>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</si>
  <si>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</si>
  <si>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</si>
  <si>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</si>
  <si>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</si>
  <si>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</si>
  <si>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</si>
  <si>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</si>
  <si>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</si>
  <si>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</si>
  <si>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</si>
  <si>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</si>
  <si>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</si>
  <si>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</si>
  <si>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</si>
  <si>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</si>
  <si>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</si>
  <si>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</si>
  <si>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</si>
  <si>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</si>
  <si>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</si>
  <si>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</si>
  <si>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</si>
  <si>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</si>
  <si>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</si>
  <si>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</si>
  <si>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</si>
  <si>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</si>
  <si>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</si>
  <si>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</si>
  <si>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</si>
  <si>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</si>
  <si>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</si>
  <si>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</si>
  <si>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</si>
  <si>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</si>
  <si>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</si>
  <si>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</si>
  <si>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</si>
  <si>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</si>
  <si>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</si>
  <si>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</si>
  <si>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</si>
  <si>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</si>
  <si>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</si>
  <si>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</si>
  <si>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</si>
  <si>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</si>
  <si>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</si>
  <si>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</si>
  <si>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</si>
  <si>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</si>
  <si>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</si>
  <si>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</si>
  <si>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</si>
  <si>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</si>
  <si>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</si>
  <si>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</si>
  <si>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</si>
  <si>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</si>
  <si>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</si>
  <si>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</si>
  <si>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</si>
  <si>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</si>
  <si>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</si>
  <si>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</si>
  <si>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</si>
  <si>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</si>
  <si>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</si>
  <si>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</si>
  <si>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</si>
  <si>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</si>
  <si>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</si>
  <si>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</si>
  <si>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</si>
  <si>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</si>
  <si>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</si>
  <si>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</si>
  <si>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</si>
  <si>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</si>
  <si>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</si>
  <si>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</si>
  <si>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</si>
  <si>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</si>
  <si>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</si>
  <si>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</si>
  <si>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</si>
  <si>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</si>
  <si>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</si>
  <si>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</si>
  <si>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</si>
  <si>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</si>
  <si>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</si>
  <si>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</si>
  <si>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</si>
  <si>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</si>
  <si>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</si>
  <si>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</si>
  <si>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</si>
  <si>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</si>
  <si>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</si>
  <si>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</si>
  <si>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</si>
  <si>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</si>
  <si>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</si>
  <si>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</si>
  <si>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</si>
  <si>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</si>
  <si>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</si>
  <si>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</si>
  <si>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</si>
  <si>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</si>
  <si>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</si>
  <si>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</si>
  <si>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</si>
  <si>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</si>
  <si>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</si>
  <si>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</si>
  <si>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</si>
  <si>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</si>
  <si>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</si>
  <si>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</si>
  <si>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</si>
  <si>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</si>
  <si>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</si>
  <si>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</si>
  <si>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</si>
  <si>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</si>
  <si>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</si>
  <si>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</si>
  <si>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</si>
  <si>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</si>
  <si>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</si>
  <si>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</si>
  <si>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</si>
  <si>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</si>
  <si>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</si>
  <si>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</si>
  <si>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</si>
  <si>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</si>
  <si>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</si>
  <si>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</si>
  <si>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</si>
  <si>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</si>
  <si>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</si>
  <si>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</si>
  <si>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</si>
  <si>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</si>
  <si>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</si>
  <si>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</si>
  <si>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</si>
  <si>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</si>
  <si>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</si>
  <si>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</si>
  <si>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</si>
  <si>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</si>
  <si>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</si>
  <si>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</si>
  <si>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</si>
  <si>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</si>
  <si>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</si>
  <si>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</si>
  <si>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</si>
  <si>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</si>
  <si>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</si>
  <si>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</si>
  <si>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</si>
  <si>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</si>
  <si>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</si>
  <si>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</si>
  <si>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</si>
  <si>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</si>
  <si>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</si>
  <si>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</si>
  <si>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</si>
  <si>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</si>
  <si>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</si>
  <si>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</si>
  <si>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</si>
  <si>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</si>
  <si>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</si>
  <si>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</si>
  <si>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</si>
  <si>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</si>
  <si>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</si>
  <si>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</si>
  <si>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</si>
  <si>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</si>
  <si>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</si>
  <si>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</si>
  <si>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</si>
  <si>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</si>
  <si>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</si>
  <si>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</si>
  <si>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</si>
  <si>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</si>
  <si>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</si>
  <si>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</si>
  <si>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</si>
  <si>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</si>
  <si>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</si>
  <si>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</si>
  <si>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</si>
  <si>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</si>
  <si>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</si>
  <si>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</si>
  <si>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</si>
  <si>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</si>
  <si>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</si>
  <si>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</si>
  <si>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</si>
  <si>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</si>
  <si>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</si>
  <si>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</si>
  <si>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</si>
  <si>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</si>
  <si>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</si>
  <si>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</si>
  <si>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</si>
  <si>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</si>
  <si>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</si>
  <si>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</si>
  <si>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</si>
  <si>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</si>
  <si>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</si>
  <si>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</si>
  <si>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</si>
  <si>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</si>
  <si>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</si>
  <si>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</si>
  <si>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</si>
  <si>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</si>
  <si>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</si>
  <si>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</si>
  <si>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</si>
  <si>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</si>
  <si>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</si>
  <si>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</si>
  <si>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</si>
  <si>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</si>
  <si>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</si>
  <si>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</si>
  <si>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</si>
  <si>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</si>
  <si>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</si>
  <si>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</si>
  <si>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</si>
  <si>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</si>
  <si>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</si>
  <si>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</si>
  <si>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</si>
  <si>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</si>
  <si>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</si>
  <si>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</si>
  <si>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</si>
  <si>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</si>
  <si>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</si>
  <si>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</si>
  <si>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</si>
  <si>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</si>
  <si>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</si>
  <si>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</si>
  <si>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</si>
  <si>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</si>
  <si>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</si>
  <si>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</si>
  <si>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</si>
  <si>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</si>
  <si>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</si>
  <si>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</si>
  <si>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</si>
  <si>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</si>
  <si>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</si>
  <si>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</si>
  <si>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</si>
  <si>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</si>
  <si>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</si>
  <si>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</si>
  <si>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</si>
  <si>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</si>
  <si>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</si>
  <si>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</si>
  <si>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</si>
  <si>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</si>
  <si>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</si>
  <si>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</si>
  <si>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</si>
  <si>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</si>
  <si>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</si>
  <si>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</si>
  <si>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</si>
  <si>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</si>
  <si>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</si>
  <si>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</si>
  <si>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</si>
  <si>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</si>
  <si>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</si>
  <si>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</si>
  <si>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</si>
  <si>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</si>
  <si>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</si>
  <si>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</si>
  <si>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</si>
  <si>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</si>
  <si>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</si>
  <si>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</si>
  <si>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</si>
  <si>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</si>
  <si>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</si>
  <si>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</si>
  <si>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</si>
  <si>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</si>
  <si>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</si>
  <si>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</si>
  <si>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</si>
  <si>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</si>
  <si>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</si>
  <si>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</si>
  <si>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</si>
  <si>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</si>
  <si>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</si>
  <si>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</si>
  <si>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</si>
  <si>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</si>
  <si>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</si>
  <si>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</si>
  <si>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</si>
  <si>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</si>
  <si>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</si>
  <si>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</si>
  <si>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</si>
  <si>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</si>
  <si>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</si>
  <si>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</si>
  <si>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</si>
  <si>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</si>
  <si>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</si>
  <si>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</si>
  <si>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</si>
  <si>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</si>
  <si>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</si>
  <si>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</si>
  <si>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</si>
  <si>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</si>
  <si>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</si>
  <si>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</si>
  <si>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</si>
  <si>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</si>
  <si>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</si>
  <si>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</si>
  <si>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</si>
  <si>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</si>
  <si>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</si>
  <si>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</si>
  <si>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</si>
  <si>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</si>
  <si>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</si>
  <si>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</si>
  <si>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</si>
  <si>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</si>
  <si>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</si>
  <si>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</si>
  <si>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</si>
  <si>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</si>
  <si>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</si>
  <si>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</si>
  <si>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</si>
  <si>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</si>
  <si>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</si>
  <si>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</si>
  <si>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</si>
  <si>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</si>
  <si>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</si>
  <si>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</si>
  <si>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</si>
  <si>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</si>
  <si>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</si>
  <si>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</si>
  <si>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</si>
  <si>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</si>
  <si>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</si>
  <si>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</si>
  <si>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</si>
  <si>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</si>
  <si>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</si>
  <si>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</si>
  <si>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</si>
  <si>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</si>
  <si>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</si>
  <si>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</si>
  <si>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</si>
  <si>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</si>
  <si>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</si>
  <si>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</si>
  <si>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</si>
  <si>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</si>
  <si>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</si>
  <si>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</si>
  <si>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</si>
  <si>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</si>
  <si>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</si>
  <si>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</si>
  <si>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</si>
  <si>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</si>
  <si>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</si>
  <si>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</si>
  <si>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</si>
  <si>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</si>
  <si>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</si>
  <si>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</si>
  <si>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</si>
  <si>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</si>
  <si>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</si>
  <si>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</si>
  <si>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</si>
  <si>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</si>
  <si>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</si>
  <si>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</si>
  <si>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</si>
  <si>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</si>
  <si>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</si>
  <si>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</si>
  <si>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</si>
  <si>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</si>
  <si>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</si>
  <si>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</si>
  <si>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</si>
  <si>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</si>
  <si>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</si>
  <si>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</si>
  <si>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</si>
  <si>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</si>
  <si>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</si>
  <si>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</si>
  <si>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</si>
  <si>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</si>
  <si>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</si>
  <si>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</si>
  <si>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</si>
  <si>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</si>
  <si>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</si>
  <si>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</si>
  <si>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</si>
  <si>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</si>
  <si>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</si>
  <si>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</si>
  <si>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</si>
  <si>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</si>
  <si>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</si>
  <si>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</si>
  <si>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</si>
  <si>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</si>
  <si>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</si>
  <si>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</si>
  <si>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</si>
  <si>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</si>
  <si>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</si>
  <si>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</si>
  <si>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</si>
  <si>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</si>
  <si>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</si>
  <si>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</si>
  <si>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</si>
  <si>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</si>
  <si>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</si>
  <si>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</si>
  <si>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</si>
  <si>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</si>
  <si>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</si>
  <si>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</si>
  <si>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</si>
  <si>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</si>
  <si>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</si>
  <si>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</si>
  <si>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</si>
  <si>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</si>
  <si>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</si>
  <si>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</si>
  <si>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</si>
  <si>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</si>
  <si>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</si>
  <si>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</si>
  <si>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</si>
  <si>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</si>
  <si>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</si>
  <si>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</si>
  <si>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</si>
  <si>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</si>
  <si>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</si>
  <si>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</si>
  <si>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</si>
  <si>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</si>
  <si>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</si>
  <si>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</si>
  <si>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</si>
  <si>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</si>
  <si>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</si>
  <si>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</si>
  <si>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</si>
  <si>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</si>
  <si>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</si>
  <si>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</si>
  <si>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</si>
  <si>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</si>
  <si>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</si>
  <si>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</si>
  <si>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</si>
  <si>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</si>
  <si>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</si>
  <si>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</si>
  <si>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</si>
  <si>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</si>
  <si>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</si>
  <si>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</si>
  <si>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</si>
  <si>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</si>
  <si>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</si>
  <si>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</si>
  <si>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</si>
  <si>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</si>
  <si>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</si>
  <si>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</si>
  <si>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</si>
  <si>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</si>
  <si>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</si>
  <si>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</si>
  <si>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</si>
  <si>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</si>
  <si>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</si>
  <si>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</si>
  <si>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</si>
  <si>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</si>
  <si>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</si>
  <si>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</si>
  <si>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</si>
  <si>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</si>
  <si>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</si>
  <si>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</si>
  <si>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</si>
  <si>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</si>
  <si>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</si>
  <si>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</si>
  <si>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</si>
  <si>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</si>
  <si>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</si>
  <si>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</si>
  <si>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</si>
  <si>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</si>
  <si>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</si>
  <si>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</si>
  <si>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</si>
  <si>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</si>
  <si>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</si>
  <si>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</si>
  <si>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</si>
  <si>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</si>
  <si>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</si>
  <si>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</si>
  <si>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</si>
  <si>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</si>
  <si>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</si>
  <si>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</si>
  <si>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</si>
  <si>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</si>
  <si>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</si>
  <si>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</si>
  <si>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</si>
  <si>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</si>
  <si>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</si>
  <si>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</si>
  <si>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</si>
  <si>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</si>
  <si>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</si>
  <si>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</si>
  <si>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</si>
  <si>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</si>
  <si>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</si>
  <si>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</si>
  <si>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</si>
  <si>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</si>
  <si>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</si>
  <si>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</si>
  <si>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</si>
  <si>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</si>
  <si>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</si>
  <si>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</si>
  <si>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</si>
  <si>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</si>
  <si>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</si>
  <si>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</si>
  <si>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</si>
  <si>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</si>
  <si>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</si>
  <si>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</si>
  <si>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</si>
  <si>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</si>
  <si>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</si>
  <si>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</si>
  <si>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</si>
  <si>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</si>
  <si>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</si>
  <si>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</si>
  <si>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</si>
  <si>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</si>
  <si>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</si>
  <si>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</si>
  <si>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</si>
  <si>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</si>
  <si>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</si>
  <si>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</si>
  <si>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</si>
  <si>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</si>
  <si>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</si>
  <si>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</si>
  <si>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</si>
  <si>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</si>
  <si>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</si>
  <si>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</si>
  <si>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</si>
  <si>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</si>
  <si>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</si>
  <si>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</si>
  <si>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</si>
  <si>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</si>
  <si>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</si>
  <si>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</si>
  <si>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</si>
  <si>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</si>
  <si>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</si>
  <si>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</si>
  <si>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</si>
  <si>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</si>
  <si>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</si>
  <si>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</si>
  <si>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</si>
  <si>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</si>
  <si>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</si>
  <si>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</si>
  <si>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</si>
  <si>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</si>
  <si>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</si>
  <si>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</si>
  <si>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</si>
  <si>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</si>
  <si>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</si>
  <si>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</si>
  <si>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</si>
  <si>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</si>
  <si>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</si>
  <si>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</si>
  <si>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</si>
  <si>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</si>
  <si>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</si>
  <si>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</si>
  <si>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</si>
  <si>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</si>
  <si>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</si>
  <si>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</si>
  <si>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</si>
  <si>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</si>
  <si>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</si>
  <si>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</si>
  <si>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</si>
  <si>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</si>
  <si>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</si>
  <si>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</si>
  <si>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</si>
  <si>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</si>
  <si>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</si>
  <si>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</si>
  <si>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</si>
  <si>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</si>
  <si>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</si>
  <si>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</si>
  <si>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</si>
  <si>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</si>
  <si>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</si>
  <si>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</si>
  <si>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</si>
  <si>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</si>
  <si>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</si>
  <si>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</si>
  <si>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</si>
  <si>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</si>
  <si>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</si>
  <si>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</si>
  <si>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</si>
  <si>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</si>
  <si>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</si>
  <si>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</si>
  <si>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</si>
  <si>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</si>
  <si>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</si>
  <si>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</si>
  <si>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</si>
  <si>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</si>
  <si>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</si>
  <si>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</si>
  <si>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</si>
  <si>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</si>
  <si>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</si>
  <si>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</si>
  <si>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</si>
  <si>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</si>
  <si>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</si>
  <si>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</si>
  <si>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</si>
  <si>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</si>
  <si>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</si>
  <si>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</si>
  <si>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</si>
  <si>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</si>
  <si>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</si>
  <si>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</si>
  <si>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</si>
  <si>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</si>
  <si>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</si>
  <si>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</si>
  <si>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</si>
  <si>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</si>
  <si>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</si>
  <si>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</si>
  <si>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</si>
  <si>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</si>
  <si>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</si>
  <si>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</si>
  <si>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</si>
  <si>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</si>
  <si>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</si>
  <si>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</si>
  <si>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</si>
  <si>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</si>
  <si>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</si>
  <si>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</si>
  <si>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</si>
  <si>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</si>
  <si>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</si>
  <si>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</si>
  <si>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</si>
  <si>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</si>
  <si>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</si>
  <si>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</si>
  <si>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</si>
  <si>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</si>
  <si>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</si>
  <si>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</si>
  <si>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</si>
  <si>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</si>
  <si>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</si>
  <si>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</si>
  <si>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</si>
  <si>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</si>
  <si>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</si>
  <si>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</si>
  <si>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</si>
  <si>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</si>
  <si>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</si>
  <si>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</si>
  <si>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</si>
  <si>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</si>
  <si>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</si>
  <si>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</si>
  <si>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</si>
  <si>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</si>
  <si>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</si>
  <si>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</si>
  <si>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</si>
  <si>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</si>
  <si>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</si>
  <si>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</si>
  <si>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</si>
  <si>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</si>
  <si>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</si>
  <si>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</si>
  <si>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</si>
  <si>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</si>
  <si>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</si>
  <si>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</si>
  <si>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</si>
  <si>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</si>
  <si>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</si>
  <si>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</si>
  <si>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</si>
  <si>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</si>
  <si>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</si>
  <si>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</si>
  <si>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</si>
  <si>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</si>
  <si>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</si>
  <si>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</si>
  <si>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</si>
  <si>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</si>
  <si>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</si>
  <si>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</si>
  <si>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</si>
  <si>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</si>
  <si>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</si>
  <si>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</si>
  <si>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</si>
  <si>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</si>
  <si>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</si>
  <si>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</si>
  <si>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</si>
  <si>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</si>
  <si>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</si>
  <si>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</si>
  <si>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</si>
  <si>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</si>
  <si>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</si>
  <si>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</si>
  <si>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</si>
  <si>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</si>
  <si>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</si>
  <si>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</si>
  <si>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</si>
  <si>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</si>
  <si>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</si>
  <si>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</si>
  <si>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</si>
  <si>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</si>
  <si>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</si>
  <si>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</si>
  <si>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</si>
  <si>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</si>
  <si>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</si>
  <si>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</si>
  <si>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</si>
  <si>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</si>
  <si>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</si>
  <si>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</si>
  <si>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</si>
  <si>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</si>
  <si>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</si>
  <si>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</si>
  <si>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</si>
  <si>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</si>
  <si>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</si>
  <si>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</si>
  <si>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</si>
  <si>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</si>
  <si>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</si>
  <si>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</si>
  <si>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</si>
  <si>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</si>
  <si>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</si>
  <si>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</si>
  <si>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</si>
  <si>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</si>
  <si>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</si>
  <si>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</si>
  <si>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</si>
  <si>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</si>
  <si>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</si>
  <si>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</si>
  <si>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</si>
  <si>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</si>
  <si>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</si>
  <si>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</si>
  <si>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</si>
  <si>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</si>
  <si>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</si>
  <si>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</si>
  <si>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</si>
  <si>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</si>
  <si>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</si>
  <si>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</si>
  <si>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</si>
  <si>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</si>
  <si>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</si>
  <si>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</si>
  <si>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</si>
  <si>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</si>
  <si>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</si>
  <si>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</si>
  <si>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</si>
  <si>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</si>
  <si>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</si>
  <si>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</si>
  <si>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</si>
  <si>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</si>
  <si>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</si>
  <si>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</si>
  <si>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</si>
  <si>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</si>
  <si>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</si>
  <si>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</si>
  <si>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</si>
  <si>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</si>
  <si>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</si>
  <si>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</si>
  <si>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</si>
  <si>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</si>
  <si>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</si>
  <si>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</si>
  <si>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</si>
  <si>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</si>
  <si>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</si>
  <si>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</si>
  <si>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</si>
  <si>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</si>
  <si>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</si>
  <si>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</si>
  <si>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</si>
  <si>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</si>
  <si>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</si>
  <si>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</si>
  <si>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</si>
  <si>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</si>
  <si>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</si>
  <si>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</si>
  <si>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</si>
  <si>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</si>
  <si>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</si>
  <si>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</si>
  <si>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</si>
  <si>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</si>
  <si>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</si>
  <si>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</si>
  <si>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</si>
  <si>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</si>
  <si>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</si>
  <si>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</si>
  <si>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</si>
  <si>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</si>
  <si>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</si>
  <si>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</si>
  <si>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</si>
  <si>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</si>
  <si>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</si>
  <si>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</si>
  <si>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</si>
  <si>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</si>
  <si>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</si>
  <si>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</si>
  <si>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</si>
  <si>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</si>
  <si>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</si>
  <si>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</si>
  <si>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</si>
  <si>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</si>
  <si>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</si>
  <si>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</si>
  <si>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</si>
  <si>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</si>
  <si>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</si>
  <si>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</si>
  <si>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</si>
  <si>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</si>
  <si>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</si>
  <si>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</si>
  <si>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</si>
  <si>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</si>
  <si>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</si>
  <si>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</si>
  <si>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</si>
  <si>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</si>
  <si>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</si>
  <si>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</si>
  <si>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</si>
  <si>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</si>
  <si>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</si>
  <si>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</si>
  <si>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</si>
  <si>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</si>
  <si>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</si>
  <si>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</si>
  <si>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</si>
  <si>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</si>
  <si>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</si>
  <si>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</si>
  <si>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</si>
  <si>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</si>
  <si>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</si>
  <si>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</si>
  <si>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</si>
  <si>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</si>
  <si>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</si>
  <si>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</si>
  <si>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</si>
  <si>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</si>
  <si>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</si>
  <si>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</si>
  <si>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</si>
  <si>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</si>
  <si>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</si>
  <si>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</si>
  <si>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</si>
  <si>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</si>
  <si>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</si>
  <si>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</si>
  <si>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</si>
  <si>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</si>
  <si>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</si>
  <si>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</si>
  <si>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</si>
  <si>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</si>
  <si>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</si>
  <si>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</si>
  <si>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</si>
  <si>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</si>
  <si>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</si>
  <si>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</si>
  <si>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</si>
  <si>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</si>
  <si>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</si>
  <si>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</si>
  <si>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</si>
  <si>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</si>
  <si>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</si>
  <si>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</si>
  <si>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</si>
  <si>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</si>
  <si>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</si>
  <si>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</si>
  <si>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</si>
  <si>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</si>
  <si>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</si>
  <si>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</si>
  <si>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</si>
  <si>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</si>
  <si>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</si>
  <si>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</si>
  <si>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</si>
  <si>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</si>
  <si>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</si>
  <si>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</si>
  <si>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</si>
  <si>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</si>
  <si>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</si>
  <si>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</si>
  <si>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</si>
  <si>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</si>
  <si>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</si>
  <si>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</si>
  <si>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</si>
  <si>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</si>
  <si>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</si>
  <si>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</si>
  <si>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</si>
  <si>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</si>
  <si>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</si>
  <si>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</si>
  <si>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</si>
  <si>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</si>
  <si>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</si>
  <si>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</si>
  <si>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</si>
  <si>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</si>
  <si>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</si>
  <si>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</si>
  <si>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</si>
  <si>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</si>
  <si>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</si>
  <si>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</si>
  <si>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</si>
  <si>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</si>
  <si>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</si>
  <si>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</si>
  <si>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</si>
  <si>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</si>
  <si>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</si>
  <si>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</si>
  <si>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</si>
  <si>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</si>
  <si>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</si>
  <si>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</si>
  <si>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</si>
  <si>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</si>
  <si>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</si>
  <si>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</si>
  <si>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</si>
  <si>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</si>
  <si>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</si>
  <si>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</si>
  <si>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</si>
  <si>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</si>
  <si>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</si>
  <si>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</si>
  <si>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</si>
  <si>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</si>
  <si>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</si>
  <si>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</si>
  <si>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</si>
  <si>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</si>
  <si>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</si>
  <si>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</si>
  <si>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</si>
  <si>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</si>
  <si>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</si>
  <si>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</si>
  <si>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</si>
  <si>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</si>
  <si>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</si>
  <si>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</si>
  <si>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</si>
  <si>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</si>
  <si>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</si>
  <si>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</si>
  <si>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</si>
  <si>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</si>
  <si>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</si>
  <si>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</si>
  <si>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</si>
  <si>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</si>
  <si>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</si>
  <si>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</si>
  <si>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</si>
  <si>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</si>
  <si>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</si>
  <si>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</si>
  <si>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</si>
  <si>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</si>
  <si>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</si>
  <si>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</si>
  <si>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</si>
  <si>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</si>
  <si>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</si>
  <si>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</si>
  <si>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</si>
  <si>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</si>
  <si>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</si>
  <si>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</si>
  <si>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</si>
  <si>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</si>
  <si>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</si>
  <si>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</si>
  <si>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</si>
  <si>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</si>
  <si>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</si>
  <si>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</si>
  <si>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</si>
  <si>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</si>
  <si>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</si>
  <si>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</si>
  <si>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</si>
  <si>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</si>
  <si>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</si>
  <si>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</si>
  <si>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</si>
  <si>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</si>
  <si>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</si>
  <si>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</si>
  <si>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</si>
  <si>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</si>
  <si>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</si>
  <si>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</si>
  <si>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</si>
  <si>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</si>
  <si>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</si>
  <si>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</si>
  <si>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</si>
  <si>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</si>
  <si>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</si>
  <si>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</si>
  <si>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</si>
  <si>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</si>
  <si>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</si>
  <si>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</si>
  <si>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</si>
  <si>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</si>
  <si>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</si>
  <si>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</si>
  <si>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</si>
  <si>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</si>
  <si>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</si>
  <si>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</si>
  <si>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</si>
  <si>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</si>
  <si>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</si>
  <si>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</si>
  <si>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</si>
  <si>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</si>
  <si>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</si>
  <si>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</si>
  <si>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</si>
  <si>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</si>
  <si>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</si>
  <si>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</si>
  <si>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</si>
  <si>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</si>
  <si>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</si>
  <si>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</si>
  <si>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</si>
  <si>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</si>
  <si>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</si>
  <si>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</si>
  <si>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</si>
  <si>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</si>
  <si>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</si>
  <si>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</si>
  <si>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</si>
  <si>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</si>
  <si>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</si>
  <si>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</si>
  <si>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</si>
  <si>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</si>
  <si>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</si>
  <si>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</si>
  <si>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</si>
  <si>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</si>
  <si>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</si>
  <si>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</si>
  <si>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</si>
  <si>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</si>
  <si>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</si>
  <si>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</si>
  <si>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</si>
  <si>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</si>
  <si>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</si>
  <si>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</si>
  <si>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</si>
  <si>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</si>
  <si>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</si>
  <si>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</si>
  <si>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</si>
  <si>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</si>
  <si>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</si>
  <si>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</si>
  <si>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</si>
  <si>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</si>
  <si>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</si>
  <si>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</si>
  <si>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</si>
  <si>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</si>
  <si>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</si>
  <si>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</si>
  <si>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</si>
  <si>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</si>
  <si>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</si>
  <si>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</si>
  <si>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</si>
  <si>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</si>
  <si>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</si>
  <si>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</si>
  <si>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</si>
  <si>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</si>
  <si>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</si>
  <si>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</si>
  <si>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</si>
  <si>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</si>
  <si>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</si>
  <si>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</si>
  <si>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</si>
  <si>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</si>
  <si>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</si>
  <si>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</si>
  <si>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</si>
  <si>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</si>
  <si>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</si>
  <si>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</si>
  <si>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</si>
  <si>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</si>
  <si>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</si>
  <si>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</si>
  <si>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</si>
  <si>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</si>
  <si>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</si>
  <si>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</si>
  <si>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</si>
  <si>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</si>
  <si>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</si>
  <si>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</si>
  <si>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</si>
  <si>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</si>
  <si>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</si>
  <si>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</si>
  <si>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</si>
  <si>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</si>
  <si>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</si>
  <si>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</si>
  <si>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</si>
  <si>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</si>
  <si>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</si>
  <si>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</si>
  <si>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</si>
  <si>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</si>
  <si>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</si>
  <si>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</si>
  <si>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</si>
  <si>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</si>
  <si>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</si>
  <si>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</si>
  <si>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</si>
  <si>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</si>
  <si>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</si>
  <si>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</si>
  <si>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</si>
  <si>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</si>
  <si>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</si>
  <si>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</si>
  <si>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</si>
  <si>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</si>
  <si>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</si>
  <si>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</si>
  <si>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</si>
  <si>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</si>
  <si>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</si>
  <si>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</si>
  <si>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</si>
  <si>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</si>
  <si>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</si>
  <si>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</si>
  <si>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</si>
  <si>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</si>
  <si>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</si>
  <si>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</si>
  <si>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</si>
  <si>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</si>
  <si>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</si>
  <si>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</si>
  <si>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</si>
  <si>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</si>
  <si>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</si>
  <si>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</si>
  <si>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</si>
  <si>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</si>
  <si>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</si>
  <si>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</si>
  <si>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</si>
  <si>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</si>
  <si>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</si>
  <si>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</si>
  <si>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</si>
  <si>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</si>
  <si>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</si>
  <si>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</si>
  <si>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</si>
  <si>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</si>
  <si>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</si>
  <si>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</si>
  <si>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</si>
  <si>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</si>
  <si>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</si>
  <si>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</si>
  <si>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</si>
  <si>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</si>
  <si>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</si>
  <si>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</si>
  <si>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</si>
  <si>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</si>
  <si>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</si>
  <si>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</si>
  <si>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</si>
  <si>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</si>
  <si>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</si>
  <si>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</si>
  <si>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</si>
  <si>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</si>
  <si>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</si>
  <si>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</si>
  <si>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</si>
  <si>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</si>
  <si>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</si>
  <si>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</si>
  <si>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</si>
  <si>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</si>
  <si>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</si>
  <si>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</si>
  <si>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</si>
  <si>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</si>
  <si>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</si>
  <si>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</si>
  <si>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</si>
  <si>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</si>
  <si>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</si>
  <si>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</si>
  <si>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</si>
  <si>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</si>
  <si>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</si>
  <si>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</si>
  <si>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</si>
  <si>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</si>
  <si>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</si>
  <si>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</si>
  <si>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</si>
  <si>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</si>
  <si>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</si>
  <si>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</si>
  <si>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</si>
  <si>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</si>
  <si>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</si>
  <si>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</si>
  <si>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</si>
  <si>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</si>
  <si>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</si>
  <si>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</si>
  <si>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</si>
  <si>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</si>
  <si>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</si>
  <si>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</si>
  <si>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</si>
  <si>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</si>
  <si>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</si>
  <si>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</si>
  <si>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</si>
  <si>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</si>
  <si>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</si>
  <si>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</si>
  <si>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</si>
  <si>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</si>
  <si>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</si>
  <si>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</si>
  <si>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</si>
  <si>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</si>
  <si>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</si>
  <si>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</si>
  <si>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</si>
  <si>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</si>
  <si>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</si>
  <si>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</si>
  <si>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</si>
  <si>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</si>
  <si>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</si>
  <si>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</si>
  <si>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</si>
  <si>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</si>
  <si>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</si>
  <si>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</si>
  <si>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</si>
  <si>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</si>
  <si>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</si>
  <si>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</si>
  <si>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</si>
  <si>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</si>
  <si>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</si>
  <si>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</si>
  <si>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</si>
  <si>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</si>
  <si>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</si>
  <si>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</si>
  <si>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</si>
  <si>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</si>
  <si>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</si>
  <si>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</si>
  <si>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</si>
  <si>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</si>
  <si>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</si>
  <si>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</si>
  <si>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</si>
  <si>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</si>
  <si>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</si>
  <si>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</si>
  <si>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</si>
  <si>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</si>
  <si>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</si>
  <si>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</si>
  <si>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</si>
  <si>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</si>
  <si>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</si>
  <si>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</si>
  <si>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</si>
  <si>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</si>
  <si>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</si>
  <si>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</si>
  <si>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</si>
  <si>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</si>
  <si>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</si>
  <si>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</si>
  <si>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</si>
  <si>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</si>
  <si>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</si>
  <si>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</si>
  <si>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</si>
  <si>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</si>
  <si>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</si>
  <si>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</si>
  <si>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</si>
  <si>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</si>
  <si>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</si>
  <si>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</si>
  <si>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</si>
  <si>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</si>
  <si>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</si>
  <si>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</si>
  <si>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</si>
  <si>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</si>
  <si>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</si>
  <si>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</si>
  <si>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</si>
  <si>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</si>
  <si>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</si>
  <si>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</si>
  <si>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</si>
  <si>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</si>
  <si>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</si>
  <si>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</si>
  <si>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</si>
  <si>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</si>
  <si>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</si>
  <si>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</si>
  <si>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</si>
  <si>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</si>
  <si>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</si>
  <si>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</si>
  <si>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</si>
  <si>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</si>
  <si>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</si>
  <si>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</si>
  <si>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</si>
  <si>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</si>
  <si>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</si>
  <si>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</si>
  <si>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</si>
  <si>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</si>
  <si>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</si>
  <si>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</si>
  <si>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</si>
  <si>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</si>
  <si>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</si>
  <si>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</si>
  <si>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</si>
  <si>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</si>
  <si>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</si>
  <si>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</si>
  <si>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</si>
  <si>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</si>
  <si>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</si>
  <si>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</si>
  <si>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</si>
  <si>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</si>
  <si>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</si>
  <si>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</si>
  <si>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</si>
  <si>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</si>
  <si>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</si>
  <si>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</si>
  <si>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</si>
  <si>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</si>
  <si>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</si>
  <si>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</si>
  <si>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</si>
  <si>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</si>
  <si>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</si>
  <si>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</si>
  <si>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</si>
  <si>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</si>
  <si>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</si>
  <si>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</si>
  <si>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</si>
  <si>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</si>
  <si>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</si>
  <si>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</si>
  <si>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</si>
  <si>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</si>
  <si>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</si>
  <si>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</si>
  <si>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</si>
  <si>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</si>
  <si>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</si>
  <si>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</si>
  <si>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</si>
  <si>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</si>
  <si>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</si>
  <si>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</si>
  <si>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</si>
  <si>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</si>
  <si>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</si>
  <si>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</si>
  <si>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</si>
  <si>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</si>
  <si>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</si>
  <si>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</si>
  <si>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</si>
  <si>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</si>
  <si>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</si>
  <si>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</si>
  <si>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</si>
  <si>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</si>
  <si>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</si>
  <si>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</si>
  <si>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</si>
  <si>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</si>
  <si>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</si>
  <si>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</si>
  <si>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</si>
  <si>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</si>
  <si>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</si>
  <si>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</si>
  <si>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</si>
  <si>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</si>
  <si>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</si>
  <si>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</si>
  <si>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</si>
  <si>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</si>
  <si>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</si>
  <si>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</si>
  <si>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</si>
  <si>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</si>
  <si>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</si>
  <si>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</si>
  <si>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</si>
  <si>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</si>
  <si>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</si>
  <si>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</si>
  <si>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</si>
  <si>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</si>
  <si>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</si>
  <si>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</si>
  <si>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</si>
  <si>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</si>
  <si>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</si>
  <si>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</si>
  <si>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</si>
  <si>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</si>
  <si>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</si>
  <si>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</si>
  <si>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</si>
  <si>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</si>
  <si>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</si>
  <si>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</si>
  <si>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</si>
  <si>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</si>
  <si>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</si>
  <si>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</si>
  <si>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</si>
  <si>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</si>
  <si>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</si>
  <si>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</si>
  <si>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</si>
  <si>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</si>
  <si>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</si>
  <si>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</si>
  <si>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</si>
  <si>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</si>
  <si>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</si>
  <si>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</si>
  <si>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</si>
  <si>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</si>
  <si>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</si>
  <si>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</si>
  <si>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</si>
  <si>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</si>
  <si>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</si>
  <si>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</si>
  <si>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</si>
  <si>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</si>
  <si>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</si>
  <si>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</si>
  <si>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</si>
  <si>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</si>
  <si>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</si>
  <si>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</si>
  <si>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</si>
  <si>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</si>
  <si>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</si>
  <si>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</si>
  <si>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</si>
  <si>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</si>
  <si>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</si>
  <si>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</si>
  <si>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</si>
  <si>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</si>
  <si>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</si>
  <si>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</si>
  <si>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</si>
  <si>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</si>
  <si>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</si>
  <si>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</si>
  <si>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</si>
  <si>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</si>
  <si>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</si>
  <si>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</si>
  <si>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</si>
  <si>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</si>
  <si>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</si>
  <si>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</si>
  <si>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</si>
  <si>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</si>
  <si>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</si>
  <si>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</si>
  <si>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</si>
  <si>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</si>
  <si>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</si>
  <si>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</si>
  <si>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</si>
  <si>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</si>
  <si>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</si>
  <si>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</si>
  <si>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</si>
  <si>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</si>
  <si>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</si>
  <si>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</si>
  <si>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</si>
  <si>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</si>
  <si>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</si>
  <si>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</si>
  <si>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</si>
  <si>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</si>
  <si>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</si>
  <si>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</si>
  <si>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</si>
  <si>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</si>
  <si>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</si>
  <si>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</si>
  <si>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</si>
  <si>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</si>
  <si>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</si>
  <si>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</si>
  <si>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</si>
  <si>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</si>
  <si>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</si>
  <si>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</si>
  <si>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</si>
  <si>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</si>
  <si>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</si>
  <si>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</si>
  <si>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</si>
  <si>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</si>
  <si>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</si>
  <si>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</si>
  <si>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</si>
  <si>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</si>
  <si>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</si>
  <si>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</si>
  <si>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</si>
  <si>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</si>
  <si>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</si>
  <si>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</si>
  <si>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</si>
  <si>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</si>
  <si>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</si>
  <si>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</si>
  <si>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</si>
  <si>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</si>
  <si>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</si>
  <si>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</si>
  <si>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</si>
  <si>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</si>
  <si>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</si>
  <si>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</si>
  <si>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</si>
  <si>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</si>
  <si>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</si>
  <si>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</si>
  <si>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</si>
  <si>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</si>
  <si>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</si>
  <si>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</si>
  <si>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</si>
  <si>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</si>
  <si>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</si>
  <si>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</si>
  <si>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</si>
  <si>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</si>
  <si>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</si>
  <si>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</si>
  <si>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</si>
  <si>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</si>
  <si>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</si>
  <si>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</si>
  <si>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</si>
  <si>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</si>
  <si>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</si>
  <si>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</si>
  <si>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</si>
  <si>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</si>
  <si>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</si>
  <si>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</si>
  <si>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</si>
  <si>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</si>
  <si>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</si>
  <si>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</si>
  <si>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</si>
  <si>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</si>
  <si>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</si>
  <si>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</si>
  <si>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</si>
  <si>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</si>
  <si>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</si>
  <si>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</si>
  <si>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</si>
  <si>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</si>
  <si>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</si>
  <si>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</si>
  <si>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</si>
  <si>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</si>
  <si>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</si>
  <si>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</si>
  <si>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</si>
  <si>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</si>
  <si>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</si>
  <si>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</si>
  <si>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</si>
  <si>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</si>
  <si>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</si>
  <si>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</si>
  <si>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</si>
  <si>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</si>
  <si>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</si>
  <si>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</si>
  <si>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</si>
  <si>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</si>
  <si>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</si>
  <si>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</si>
  <si>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</si>
  <si>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</si>
  <si>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</si>
  <si>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</si>
  <si>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</si>
  <si>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</si>
  <si>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</si>
  <si>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</si>
  <si>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</si>
  <si>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</si>
  <si>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</si>
  <si>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</si>
  <si>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</si>
  <si>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</si>
  <si>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</si>
  <si>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</si>
  <si>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</si>
  <si>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</si>
  <si>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</si>
  <si>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</si>
  <si>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</si>
  <si>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</si>
  <si>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</si>
  <si>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</si>
  <si>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</si>
  <si>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</si>
  <si>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</si>
  <si>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</si>
  <si>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</si>
  <si>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</si>
  <si>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</si>
  <si>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</si>
  <si>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</si>
  <si>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</si>
  <si>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</si>
  <si>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</si>
  <si>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</si>
  <si>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</si>
  <si>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</si>
  <si>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</si>
  <si>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</si>
  <si>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</si>
  <si>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</si>
  <si>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</si>
  <si>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</si>
  <si>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</si>
  <si>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</si>
  <si>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</si>
  <si>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</si>
  <si>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</si>
  <si>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</si>
  <si>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</si>
  <si>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</si>
  <si>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</si>
  <si>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</si>
  <si>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</si>
  <si>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</si>
  <si>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</si>
  <si>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</si>
  <si>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</si>
  <si>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</si>
  <si>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</si>
  <si>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</si>
  <si>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</si>
  <si>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</si>
  <si>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</si>
  <si>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</si>
  <si>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</si>
  <si>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</si>
  <si>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</si>
  <si>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</si>
  <si>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</si>
  <si>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</si>
  <si>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</si>
  <si>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</si>
  <si>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</si>
  <si>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</si>
  <si>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</si>
  <si>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</si>
  <si>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</si>
  <si>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</si>
  <si>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</si>
  <si>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</si>
  <si>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</si>
  <si>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</si>
  <si>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</si>
  <si>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</si>
  <si>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</si>
  <si>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</si>
  <si>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</si>
  <si>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</si>
  <si>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</si>
  <si>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</si>
  <si>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</si>
  <si>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</si>
  <si>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</si>
  <si>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</si>
  <si>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</si>
  <si>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</si>
  <si>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</si>
  <si>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</si>
  <si>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</si>
  <si>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</si>
  <si>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</si>
  <si>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</si>
  <si>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</si>
  <si>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</si>
  <si>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</si>
  <si>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</si>
  <si>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</si>
  <si>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</si>
  <si>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</si>
  <si>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</si>
  <si>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</si>
  <si>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</si>
  <si>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</si>
  <si>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</si>
  <si>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</si>
  <si>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</si>
  <si>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</si>
  <si>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</si>
  <si>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</si>
  <si>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</si>
  <si>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</si>
  <si>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</si>
  <si>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</si>
  <si>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</si>
  <si>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</si>
  <si>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</si>
  <si>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</si>
  <si>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</si>
  <si>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</si>
  <si>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</si>
  <si>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</si>
  <si>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</si>
  <si>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</si>
  <si>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</si>
  <si>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</si>
  <si>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</si>
  <si>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</si>
  <si>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</si>
  <si>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</si>
  <si>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</si>
  <si>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</si>
  <si>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</si>
  <si>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</si>
  <si>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</si>
  <si>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</si>
  <si>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</si>
  <si>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</si>
  <si>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</si>
  <si>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</si>
  <si>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</si>
  <si>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</si>
  <si>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</si>
  <si>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</si>
  <si>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</si>
  <si>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</si>
  <si>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</si>
  <si>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</si>
  <si>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</si>
  <si>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</si>
  <si>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</si>
  <si>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</si>
  <si>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</si>
  <si>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</si>
  <si>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</si>
  <si>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</si>
  <si>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</si>
  <si>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</si>
  <si>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</si>
  <si>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</si>
  <si>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</si>
  <si>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</si>
  <si>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</si>
  <si>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</si>
  <si>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</si>
  <si>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</si>
  <si>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</si>
  <si>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</si>
  <si>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</si>
  <si>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</si>
  <si>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</si>
  <si>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</si>
  <si>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</si>
  <si>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</si>
  <si>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</si>
  <si>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</si>
  <si>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</si>
  <si>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</si>
  <si>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</si>
  <si>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</si>
  <si>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</si>
  <si>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</si>
  <si>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</si>
  <si>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</si>
  <si>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</si>
  <si>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</si>
  <si>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</si>
  <si>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</si>
  <si>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</si>
  <si>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</si>
  <si>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</si>
  <si>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</si>
  <si>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</si>
  <si>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</si>
  <si>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</si>
  <si>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</si>
  <si>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</si>
  <si>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</si>
  <si>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</si>
  <si>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</si>
  <si>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</si>
  <si>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</si>
  <si>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</si>
  <si>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</si>
  <si>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</si>
  <si>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</si>
  <si>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</si>
  <si>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</si>
  <si>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</si>
  <si>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</si>
  <si>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</si>
  <si>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</si>
  <si>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</si>
  <si>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</si>
  <si>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</si>
  <si>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</si>
  <si>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</si>
  <si>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</si>
  <si>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</si>
  <si>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</si>
  <si>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</si>
  <si>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</si>
  <si>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</si>
  <si>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</si>
  <si>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</si>
  <si>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</si>
  <si>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</si>
  <si>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</si>
  <si>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</si>
  <si>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</si>
  <si>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</si>
  <si>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</si>
  <si>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</si>
  <si>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</si>
  <si>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</si>
  <si>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</si>
  <si>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</si>
  <si>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</si>
  <si>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</si>
  <si>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</si>
  <si>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</si>
  <si>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</si>
  <si>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</si>
  <si>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</si>
  <si>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</si>
  <si>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</si>
  <si>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</si>
  <si>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</si>
  <si>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</si>
  <si>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</si>
  <si>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</si>
  <si>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</si>
  <si>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</si>
  <si>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</si>
  <si>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</si>
  <si>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</si>
  <si>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</si>
  <si>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</si>
  <si>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</si>
  <si>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</si>
  <si>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</si>
  <si>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</si>
  <si>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</si>
  <si>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</si>
  <si>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</si>
  <si>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</si>
  <si>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</si>
  <si>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</si>
  <si>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</si>
  <si>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</si>
  <si>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</si>
  <si>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</si>
  <si>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</si>
  <si>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</si>
  <si>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</si>
  <si>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</si>
  <si>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</si>
  <si>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</si>
  <si>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</si>
  <si>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</si>
  <si>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</si>
  <si>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</si>
  <si>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</si>
  <si>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</si>
  <si>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</si>
  <si>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</si>
  <si>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</si>
  <si>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</si>
  <si>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</si>
  <si>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</si>
  <si>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</si>
  <si>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</si>
  <si>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</si>
  <si>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</si>
  <si>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</si>
  <si>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</si>
  <si>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</si>
  <si>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</si>
  <si>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</si>
  <si>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</si>
  <si>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</si>
  <si>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</si>
  <si>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</si>
  <si>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</si>
  <si>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</si>
  <si>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</si>
  <si>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</si>
  <si>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</si>
  <si>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</si>
  <si>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</si>
  <si>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</si>
  <si>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</si>
  <si>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</si>
  <si>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</si>
  <si>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</si>
  <si>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</si>
  <si>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</si>
  <si>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</si>
  <si>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</si>
  <si>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</si>
  <si>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</si>
  <si>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</si>
  <si>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</si>
  <si>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</si>
  <si>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</si>
  <si>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</si>
  <si>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</si>
  <si>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</si>
  <si>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</si>
  <si>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</si>
  <si>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</si>
  <si>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</si>
  <si>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</si>
  <si>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</si>
  <si>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</si>
  <si>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</si>
  <si>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</si>
  <si>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</si>
  <si>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</si>
  <si>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</si>
  <si>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</si>
  <si>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</si>
  <si>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</si>
  <si>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</si>
  <si>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</si>
  <si>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</si>
  <si>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</si>
  <si>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</si>
  <si>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</si>
  <si>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</si>
  <si>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</si>
  <si>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</si>
  <si>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</si>
  <si>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</si>
  <si>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</si>
  <si>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</si>
  <si>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</si>
  <si>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</si>
  <si>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</si>
  <si>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</si>
  <si>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</si>
  <si>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</si>
  <si>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</si>
  <si>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</si>
  <si>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</si>
  <si>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</si>
  <si>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</si>
  <si>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</si>
  <si>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</si>
  <si>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</si>
  <si>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</si>
  <si>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</si>
  <si>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</si>
  <si>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</si>
  <si>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</si>
  <si>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</si>
  <si>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</si>
  <si>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</si>
  <si>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</si>
  <si>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</si>
  <si>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</si>
  <si>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</si>
  <si>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</si>
  <si>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</si>
  <si>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</si>
  <si>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</si>
  <si>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</si>
  <si>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</si>
  <si>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</si>
  <si>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</si>
  <si>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</si>
  <si>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</si>
  <si>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</si>
  <si>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</si>
  <si>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</si>
  <si>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</si>
  <si>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</si>
  <si>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</si>
  <si>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</si>
  <si>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</si>
  <si>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</si>
  <si>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</si>
  <si>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</si>
  <si>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</si>
  <si>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</si>
  <si>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</si>
  <si>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</si>
  <si>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</si>
  <si>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</si>
  <si>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</si>
  <si>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</si>
  <si>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</si>
  <si>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</si>
  <si>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</si>
  <si>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</si>
  <si>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</si>
  <si>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</si>
  <si>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</si>
  <si>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</si>
  <si>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</si>
  <si>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</si>
  <si>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</si>
  <si>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</si>
  <si>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</si>
  <si>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</si>
  <si>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</si>
  <si>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</si>
  <si>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</si>
  <si>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</si>
  <si>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</si>
  <si>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</si>
  <si>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</si>
  <si>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</si>
  <si>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</si>
  <si>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</si>
  <si>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</si>
  <si>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</si>
  <si>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</si>
  <si>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</si>
  <si>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</si>
  <si>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</si>
  <si>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</si>
  <si>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</si>
  <si>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</si>
  <si>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</si>
  <si>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</si>
  <si>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</si>
  <si>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</si>
  <si>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</si>
  <si>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</si>
  <si>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</si>
  <si>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</si>
  <si>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</si>
  <si>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</si>
  <si>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</si>
  <si>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</si>
  <si>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</si>
  <si>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</si>
  <si>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</si>
  <si>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</si>
  <si>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</si>
  <si>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</si>
  <si>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</si>
  <si>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</si>
  <si>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</si>
  <si>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</si>
  <si>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</si>
  <si>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</si>
  <si>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</si>
  <si>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</si>
  <si>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</si>
  <si>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</si>
  <si>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</si>
  <si>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</si>
  <si>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</si>
  <si>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</si>
  <si>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</si>
  <si>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</si>
  <si>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</si>
  <si>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</si>
  <si>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</si>
  <si>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</si>
  <si>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</si>
  <si>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</si>
  <si>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</si>
  <si>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</si>
  <si>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</si>
  <si>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</si>
  <si>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</si>
  <si>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</si>
  <si>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</si>
  <si>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</si>
  <si>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</si>
  <si>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</si>
  <si>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</si>
  <si>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</si>
  <si>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</si>
  <si>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</si>
  <si>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</si>
  <si>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</si>
  <si>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</si>
  <si>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</si>
  <si>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</si>
  <si>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</si>
  <si>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</si>
  <si>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</si>
  <si>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</si>
  <si>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</si>
  <si>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</si>
  <si>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</si>
  <si>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</si>
  <si>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</si>
  <si>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</si>
  <si>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</si>
  <si>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</si>
  <si>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</si>
  <si>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</si>
  <si>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</si>
  <si>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</si>
  <si>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</si>
  <si>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</si>
  <si>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</si>
  <si>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</si>
  <si>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</si>
  <si>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</si>
  <si>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</si>
  <si>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</si>
  <si>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</si>
  <si>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</si>
  <si>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</si>
  <si>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</si>
  <si>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</si>
  <si>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</si>
  <si>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</si>
  <si>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</si>
  <si>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</si>
  <si>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</si>
  <si>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</si>
  <si>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</si>
  <si>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</si>
  <si>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</si>
  <si>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</si>
  <si>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</si>
  <si>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</si>
  <si>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</si>
  <si>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</si>
  <si>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</si>
  <si>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</si>
  <si>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</si>
  <si>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</si>
  <si>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</si>
  <si>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</si>
  <si>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</si>
  <si>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</si>
  <si>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</si>
  <si>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</si>
  <si>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</si>
  <si>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</si>
  <si>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</si>
  <si>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</si>
  <si>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</si>
  <si>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</si>
  <si>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</si>
  <si>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</si>
  <si>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</si>
  <si>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</si>
  <si>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</si>
  <si>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</si>
  <si>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</si>
  <si>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</si>
  <si>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</si>
  <si>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</si>
  <si>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</si>
  <si>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</si>
  <si>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</si>
  <si>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</si>
  <si>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</si>
  <si>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</si>
  <si>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</si>
  <si>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</si>
  <si>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</si>
  <si>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</si>
  <si>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</si>
  <si>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</si>
  <si>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</si>
  <si>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</si>
  <si>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</si>
  <si>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</si>
  <si>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</si>
  <si>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</si>
  <si>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</si>
  <si>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</si>
  <si>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</si>
  <si>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</si>
  <si>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</si>
  <si>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</si>
  <si>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</si>
  <si>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</si>
  <si>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</si>
  <si>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</si>
  <si>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</si>
  <si>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</si>
  <si>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</si>
  <si>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</si>
  <si>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</si>
  <si>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</si>
  <si>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</si>
  <si>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</si>
  <si>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</si>
  <si>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</si>
  <si>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</si>
  <si>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</si>
  <si>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</si>
  <si>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</si>
  <si>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</si>
  <si>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</si>
  <si>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</si>
  <si>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</si>
  <si>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</si>
  <si>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</si>
  <si>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</si>
  <si>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</si>
  <si>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</si>
  <si>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</si>
  <si>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</si>
  <si>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</si>
  <si>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</si>
  <si>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</si>
  <si>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</si>
  <si>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</si>
  <si>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</si>
  <si>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</si>
  <si>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</si>
  <si>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</si>
  <si>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</si>
  <si>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</si>
  <si>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</si>
  <si>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</si>
  <si>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</si>
  <si>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</si>
  <si>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</si>
  <si>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</si>
  <si>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</si>
  <si>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</si>
  <si>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</si>
  <si>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</si>
  <si>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</si>
  <si>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</si>
  <si>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</si>
  <si>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</si>
  <si>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</si>
  <si>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</si>
  <si>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</si>
  <si>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</si>
  <si>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</si>
  <si>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</si>
  <si>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</si>
  <si>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</si>
  <si>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</si>
  <si>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</si>
  <si>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</si>
  <si>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</si>
  <si>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</si>
  <si>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</si>
  <si>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</si>
  <si>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</si>
  <si>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</si>
  <si>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</si>
  <si>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</si>
  <si>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</si>
  <si>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</si>
  <si>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</si>
  <si>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</si>
  <si>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</si>
  <si>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</si>
  <si>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</si>
  <si>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</si>
  <si>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</si>
  <si>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</si>
  <si>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</si>
  <si>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</si>
  <si>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</si>
  <si>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</si>
  <si>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</si>
  <si>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</si>
  <si>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</si>
  <si>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</si>
  <si>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</si>
  <si>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</si>
  <si>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</si>
  <si>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</si>
  <si>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</si>
  <si>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</si>
  <si>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</si>
  <si>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</si>
  <si>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</si>
  <si>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</si>
  <si>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</si>
  <si>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</si>
  <si>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</si>
  <si>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</si>
  <si>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</si>
  <si>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</si>
  <si>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</si>
  <si>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</si>
  <si>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</si>
  <si>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</si>
  <si>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</si>
  <si>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</si>
  <si>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</si>
  <si>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</si>
  <si>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</si>
  <si>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</si>
  <si>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</si>
  <si>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</si>
  <si>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</si>
  <si>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</si>
  <si>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</si>
  <si>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</si>
  <si>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</si>
  <si>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</si>
  <si>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</si>
  <si>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</si>
  <si>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</si>
  <si>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</si>
  <si>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</si>
  <si>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</si>
  <si>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</si>
  <si>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</si>
  <si>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</si>
  <si>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</si>
  <si>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</si>
  <si>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</si>
  <si>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</si>
  <si>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</si>
  <si>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</si>
  <si>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</si>
  <si>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</si>
  <si>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</si>
  <si>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</si>
  <si>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</si>
  <si>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</si>
  <si>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</si>
  <si>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</si>
  <si>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</si>
  <si>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</si>
  <si>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</si>
  <si>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</si>
  <si>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</si>
  <si>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</si>
  <si>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</si>
  <si>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</si>
  <si>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</si>
  <si>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</si>
  <si>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</si>
  <si>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</si>
  <si>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</si>
  <si>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</si>
  <si>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</si>
  <si>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</si>
  <si>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</si>
  <si>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</si>
  <si>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</si>
  <si>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</si>
  <si>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</si>
  <si>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</si>
  <si>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</si>
  <si>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</si>
  <si>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</si>
  <si>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</si>
  <si>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</si>
  <si>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</si>
  <si>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</si>
  <si>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</si>
  <si>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</si>
  <si>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</si>
  <si>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</si>
  <si>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</si>
  <si>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</si>
  <si>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</si>
  <si>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</si>
  <si>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</si>
  <si>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</si>
  <si>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</si>
  <si>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</si>
  <si>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</si>
  <si>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</si>
  <si>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</si>
  <si>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</si>
  <si>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</si>
  <si>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</si>
  <si>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</si>
  <si>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</si>
  <si>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</si>
  <si>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</si>
  <si>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</si>
  <si>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</si>
  <si>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</si>
  <si>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</si>
  <si>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</si>
  <si>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</si>
  <si>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</si>
  <si>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</si>
  <si>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</si>
  <si>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</si>
  <si>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</si>
  <si>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</si>
  <si>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</si>
  <si>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</si>
  <si>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</si>
  <si>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</si>
  <si>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</si>
  <si>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</si>
  <si>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</si>
  <si>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</si>
  <si>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</si>
  <si>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</si>
  <si>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</si>
  <si>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</si>
  <si>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</si>
  <si>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</si>
  <si>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</si>
  <si>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</si>
  <si>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</si>
  <si>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</si>
  <si>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</si>
  <si>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</si>
  <si>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</si>
  <si>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</si>
  <si>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</si>
  <si>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</si>
  <si>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</si>
  <si>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</si>
  <si>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</si>
  <si>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</si>
  <si>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</si>
  <si>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</si>
  <si>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</si>
  <si>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</si>
  <si>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</si>
  <si>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</si>
  <si>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</si>
  <si>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</si>
  <si>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</si>
  <si>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</si>
  <si>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</si>
  <si>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</si>
  <si>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</si>
  <si>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</si>
  <si>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</si>
  <si>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</si>
  <si>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</si>
  <si>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</si>
  <si>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</si>
  <si>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</si>
  <si>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</si>
  <si>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</si>
  <si>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</si>
  <si>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</si>
  <si>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</si>
  <si>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</si>
  <si>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</si>
  <si>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</si>
  <si>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</si>
  <si>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</si>
  <si>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</si>
  <si>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</si>
  <si>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</si>
  <si>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</si>
  <si>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</si>
  <si>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</si>
  <si>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</si>
  <si>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</si>
  <si>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</si>
  <si>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</si>
  <si>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</si>
  <si>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</si>
  <si>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</si>
  <si>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</si>
  <si>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</si>
  <si>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</si>
  <si>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</si>
  <si>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</si>
  <si>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</si>
  <si>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</si>
  <si>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</si>
  <si>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</si>
  <si>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</si>
  <si>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</si>
  <si>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</si>
  <si>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</si>
  <si>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</si>
  <si>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</si>
  <si>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</si>
  <si>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</si>
  <si>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</si>
  <si>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</si>
  <si>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</si>
  <si>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</si>
  <si>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</si>
  <si>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</si>
  <si>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</si>
  <si>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</si>
  <si>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</si>
  <si>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</si>
  <si>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</si>
  <si>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</si>
  <si>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</si>
  <si>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</si>
  <si>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</si>
  <si>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</si>
  <si>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</si>
  <si>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</si>
  <si>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</si>
  <si>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</si>
  <si>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</si>
  <si>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</si>
  <si>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</si>
  <si>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</si>
  <si>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</si>
  <si>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</si>
  <si>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</si>
  <si>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</si>
  <si>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</si>
  <si>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</si>
  <si>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</si>
  <si>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</si>
  <si>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</si>
  <si>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</si>
  <si>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</si>
  <si>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</si>
  <si>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</si>
  <si>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</si>
  <si>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</si>
  <si>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</si>
  <si>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</si>
  <si>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</si>
  <si>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</si>
  <si>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</si>
  <si>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</si>
  <si>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</si>
  <si>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</si>
  <si>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</si>
  <si>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</si>
  <si>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</si>
  <si>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</si>
  <si>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</si>
  <si>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</si>
  <si>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</si>
  <si>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</si>
  <si>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</si>
  <si>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</si>
  <si>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</si>
  <si>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</si>
  <si>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</si>
  <si>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</si>
  <si>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</si>
  <si>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</si>
  <si>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</si>
  <si>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</si>
  <si>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</si>
  <si>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</si>
  <si>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</si>
  <si>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</si>
  <si>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</si>
  <si>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</si>
  <si>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</si>
  <si>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</si>
  <si>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</si>
  <si>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</si>
  <si>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</si>
  <si>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</si>
  <si>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</si>
  <si>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</si>
  <si>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</si>
  <si>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</si>
  <si>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</si>
  <si>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</si>
  <si>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</si>
  <si>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</si>
  <si>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</si>
  <si>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</si>
  <si>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</si>
  <si>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</si>
  <si>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</si>
  <si>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</si>
  <si>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</si>
  <si>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</si>
  <si>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</si>
  <si>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</si>
  <si>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</si>
  <si>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</si>
  <si>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</si>
  <si>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</si>
  <si>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</si>
  <si>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</si>
  <si>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</si>
  <si>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</si>
  <si>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</si>
  <si>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</si>
  <si>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</si>
  <si>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</si>
  <si>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</si>
  <si>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</si>
  <si>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</si>
  <si>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</si>
  <si>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</si>
  <si>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</si>
  <si>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</si>
  <si>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</si>
  <si>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</si>
  <si>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</si>
  <si>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</si>
  <si>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</si>
  <si>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</si>
  <si>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</si>
  <si>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</si>
  <si>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</si>
  <si>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</si>
  <si>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</si>
  <si>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</si>
  <si>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</si>
  <si>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</si>
  <si>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</si>
  <si>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</si>
  <si>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</si>
  <si>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</si>
  <si>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</si>
  <si>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</si>
  <si>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</si>
  <si>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</si>
  <si>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</si>
  <si>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</si>
  <si>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</si>
  <si>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</si>
  <si>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</si>
  <si>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</si>
  <si>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</si>
  <si>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</si>
  <si>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</si>
  <si>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</si>
  <si>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</si>
  <si>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</si>
  <si>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</si>
  <si>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</si>
  <si>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</si>
  <si>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</si>
  <si>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</si>
  <si>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</si>
  <si>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</si>
  <si>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</si>
  <si>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</si>
  <si>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</si>
  <si>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</si>
  <si>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</si>
  <si>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</si>
  <si>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</si>
  <si>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</si>
  <si>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</si>
  <si>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</si>
  <si>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</si>
  <si>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</si>
  <si>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</si>
  <si>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</si>
  <si>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</si>
  <si>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</si>
  <si>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</si>
  <si>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</si>
  <si>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</si>
  <si>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</si>
  <si>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</si>
  <si>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</si>
  <si>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</si>
  <si>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</si>
  <si>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</si>
  <si>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</si>
  <si>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</si>
  <si>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</si>
  <si>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</si>
  <si>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</si>
  <si>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</si>
  <si>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</si>
  <si>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</si>
  <si>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</si>
  <si>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</si>
  <si>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</si>
  <si>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</si>
  <si>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</si>
  <si>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</si>
  <si>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</si>
  <si>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</si>
  <si>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</si>
  <si>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</si>
  <si>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</si>
  <si>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</si>
  <si>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</si>
  <si>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</si>
  <si>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</si>
  <si>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</si>
  <si>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</si>
  <si>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</si>
  <si>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</si>
  <si>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</si>
  <si>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</si>
  <si>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</si>
  <si>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</si>
  <si>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</si>
  <si>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</si>
  <si>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</si>
  <si>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</si>
  <si>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</si>
  <si>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</si>
  <si>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</si>
  <si>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</si>
  <si>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</si>
  <si>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</si>
  <si>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</si>
  <si>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</si>
  <si>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</si>
  <si>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</si>
  <si>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</si>
  <si>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</si>
  <si>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</si>
  <si>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</si>
  <si>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</si>
  <si>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</si>
  <si>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</si>
  <si>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</si>
  <si>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</si>
  <si>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</si>
  <si>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</si>
  <si>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</si>
  <si>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</si>
  <si>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</si>
  <si>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</si>
  <si>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</si>
  <si>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</si>
  <si>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</si>
  <si>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</si>
  <si>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</si>
  <si>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</si>
  <si>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</si>
  <si>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</si>
  <si>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</si>
  <si>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</si>
  <si>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</si>
  <si>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</si>
  <si>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</si>
  <si>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</si>
  <si>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</si>
  <si>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</si>
  <si>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</si>
  <si>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</si>
  <si>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</si>
  <si>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</si>
  <si>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</si>
  <si>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</si>
  <si>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</si>
  <si>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</si>
  <si>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</si>
  <si>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</si>
  <si>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</si>
  <si>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</si>
  <si>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</si>
  <si>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</si>
  <si>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</si>
  <si>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</si>
  <si>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</si>
  <si>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</si>
  <si>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</si>
  <si>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</si>
  <si>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</si>
  <si>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</si>
  <si>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</si>
  <si>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</si>
  <si>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</si>
  <si>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</si>
  <si>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</si>
  <si>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</si>
  <si>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</si>
  <si>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</si>
  <si>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</si>
  <si>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</si>
  <si>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</si>
  <si>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</si>
  <si>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</si>
  <si>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</si>
  <si>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</si>
  <si>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</si>
  <si>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</si>
  <si>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</si>
  <si>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</si>
  <si>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</si>
  <si>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</si>
  <si>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</si>
  <si>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</si>
  <si>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</si>
  <si>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</si>
  <si>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</si>
  <si>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</si>
  <si>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</si>
  <si>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</si>
  <si>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</si>
  <si>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</si>
  <si>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</si>
  <si>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</si>
  <si>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</si>
  <si>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</si>
  <si>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</si>
  <si>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</si>
  <si>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</si>
  <si>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</si>
  <si>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</si>
  <si>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</si>
  <si>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</si>
  <si>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</si>
  <si>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</si>
  <si>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</si>
  <si>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</si>
  <si>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</si>
  <si>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</si>
  <si>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</si>
  <si>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</si>
  <si>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</si>
  <si>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</si>
  <si>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</si>
  <si>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</si>
  <si>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</si>
  <si>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</si>
  <si>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</si>
  <si>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</si>
  <si>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</si>
  <si>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</si>
  <si>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</si>
  <si>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</si>
  <si>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</si>
  <si>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</si>
  <si>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</si>
  <si>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</si>
  <si>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</si>
  <si>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</si>
  <si>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</si>
  <si>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</si>
  <si>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</si>
  <si>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</si>
  <si>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</si>
  <si>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</si>
  <si>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</si>
  <si>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</si>
  <si>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</si>
  <si>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</si>
  <si>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</si>
  <si>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</si>
  <si>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</si>
  <si>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</si>
  <si>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</si>
  <si>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</si>
  <si>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</si>
  <si>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</si>
  <si>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</si>
  <si>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</si>
  <si>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</si>
  <si>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</si>
  <si>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</si>
  <si>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</si>
  <si>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</si>
  <si>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</si>
  <si>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</si>
  <si>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</si>
  <si>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</si>
  <si>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</si>
  <si>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</si>
  <si>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</si>
  <si>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</si>
  <si>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</si>
  <si>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</si>
  <si>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</si>
  <si>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</si>
  <si>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</si>
  <si>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</si>
  <si>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</si>
  <si>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</si>
  <si>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</si>
  <si>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</si>
  <si>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</si>
  <si>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</si>
  <si>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</si>
  <si>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</si>
  <si>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</si>
  <si>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</si>
  <si>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</si>
  <si>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</si>
  <si>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</si>
  <si>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</si>
  <si>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</si>
  <si>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</si>
  <si>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</si>
  <si>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</si>
  <si>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</si>
  <si>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</si>
  <si>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</si>
  <si>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</si>
  <si>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</si>
  <si>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</si>
  <si>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</si>
  <si>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</si>
  <si>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</si>
  <si>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</si>
  <si>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</si>
  <si>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</si>
  <si>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</si>
  <si>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</si>
  <si>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</si>
  <si>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</si>
  <si>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</si>
  <si>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</si>
  <si>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</si>
  <si>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</si>
  <si>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</si>
  <si>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</si>
  <si>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</si>
  <si>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</si>
  <si>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</si>
  <si>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</si>
  <si>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</si>
  <si>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</si>
  <si>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</si>
  <si>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</si>
  <si>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</si>
  <si>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</si>
  <si>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</si>
  <si>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</si>
  <si>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</si>
  <si>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</si>
  <si>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</si>
  <si>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</si>
  <si>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</si>
  <si>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</si>
  <si>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</si>
  <si>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</si>
  <si>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</si>
  <si>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</si>
  <si>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</si>
  <si>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</si>
  <si>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</si>
  <si>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</si>
  <si>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</si>
  <si>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</si>
  <si>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</si>
  <si>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</si>
  <si>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</si>
  <si>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</si>
  <si>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</si>
  <si>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</si>
  <si>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</si>
  <si>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</si>
  <si>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</si>
  <si>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</si>
  <si>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</si>
  <si>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</si>
  <si>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</si>
  <si>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</si>
  <si>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</si>
  <si>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</si>
  <si>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</si>
  <si>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</si>
  <si>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</si>
  <si>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</si>
  <si>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</si>
  <si>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</si>
  <si>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</si>
  <si>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</si>
  <si>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</si>
  <si>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</si>
  <si>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</si>
  <si>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</si>
  <si>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</si>
  <si>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</si>
  <si>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</si>
  <si>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</si>
  <si>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</si>
  <si>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</si>
  <si>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</si>
  <si>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</si>
  <si>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</si>
  <si>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</si>
  <si>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</si>
  <si>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</si>
  <si>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</si>
  <si>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</si>
  <si>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</si>
  <si>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</si>
  <si>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</si>
  <si>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</si>
  <si>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</si>
  <si>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</si>
  <si>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</si>
  <si>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</si>
  <si>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</si>
  <si>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</si>
  <si>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</si>
  <si>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</si>
  <si>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</si>
  <si>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</si>
  <si>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</si>
  <si>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</si>
  <si>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</si>
  <si>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</si>
  <si>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</si>
  <si>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</si>
  <si>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</si>
  <si>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</si>
  <si>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</si>
  <si>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</si>
  <si>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</si>
  <si>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</si>
  <si>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</si>
  <si>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</si>
  <si>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</si>
  <si>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</si>
  <si>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</si>
  <si>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</si>
  <si>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</si>
  <si>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</si>
  <si>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</si>
  <si>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</si>
  <si>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</si>
  <si>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</si>
  <si>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</si>
  <si>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</si>
  <si>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</si>
  <si>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</si>
  <si>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</si>
  <si>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</si>
  <si>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</si>
  <si>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</si>
  <si>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</si>
  <si>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</si>
  <si>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</si>
  <si>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</si>
  <si>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</si>
  <si>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</si>
  <si>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</si>
  <si>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</si>
  <si>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</si>
  <si>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</si>
  <si>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</si>
  <si>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</si>
  <si>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</si>
  <si>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</si>
  <si>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</si>
  <si>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</si>
  <si>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</si>
  <si>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</si>
  <si>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</si>
  <si>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</si>
  <si>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</si>
  <si>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</si>
  <si>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</si>
  <si>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</si>
  <si>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</si>
  <si>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</si>
  <si>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</si>
  <si>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</si>
  <si>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</si>
  <si>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</si>
  <si>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</si>
  <si>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</si>
  <si>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</si>
  <si>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</si>
  <si>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</si>
  <si>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</si>
  <si>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</si>
  <si>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</si>
  <si>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</si>
  <si>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</si>
  <si>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</si>
  <si>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</si>
  <si>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</si>
  <si>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</si>
  <si>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</si>
  <si>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</si>
  <si>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</si>
  <si>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</si>
  <si>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</si>
  <si>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</si>
  <si>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</si>
  <si>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</si>
  <si>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</si>
  <si>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</si>
  <si>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</si>
  <si>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</si>
  <si>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</si>
  <si>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</si>
  <si>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</si>
  <si>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</si>
  <si>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</si>
  <si>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</si>
  <si>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</si>
  <si>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</si>
  <si>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</si>
  <si>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</si>
  <si>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</si>
  <si>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</si>
  <si>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</si>
  <si>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</si>
  <si>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</si>
  <si>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</si>
  <si>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</si>
  <si>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</si>
  <si>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</si>
  <si>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</si>
  <si>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</si>
  <si>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</si>
  <si>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</si>
  <si>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</si>
  <si>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</si>
  <si>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</si>
  <si>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</si>
  <si>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</si>
  <si>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</si>
  <si>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</si>
  <si>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</si>
  <si>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</si>
  <si>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</si>
  <si>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</si>
  <si>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</si>
  <si>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</si>
  <si>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</si>
  <si>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</si>
  <si>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</si>
  <si>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</si>
  <si>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</si>
  <si>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</si>
  <si>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</si>
  <si>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</si>
  <si>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</si>
  <si>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</si>
  <si>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</si>
  <si>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</si>
  <si>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</si>
  <si>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</si>
  <si>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</si>
  <si>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</si>
  <si>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</si>
  <si>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</si>
  <si>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</si>
  <si>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</si>
  <si>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</si>
  <si>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</si>
  <si>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</si>
  <si>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</si>
  <si>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</si>
  <si>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</si>
  <si>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</si>
  <si>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</si>
  <si>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</si>
  <si>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</si>
  <si>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</si>
  <si>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</si>
  <si>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</si>
  <si>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</si>
  <si>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</si>
  <si>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</si>
  <si>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</si>
  <si>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</si>
  <si>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</si>
  <si>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</si>
  <si>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</si>
  <si>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</si>
  <si>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</si>
  <si>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</si>
  <si>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</si>
  <si>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</si>
  <si>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</si>
  <si>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</si>
  <si>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</si>
  <si>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</si>
  <si>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</si>
  <si>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</si>
  <si>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</si>
  <si>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</si>
  <si>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</si>
  <si>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</si>
  <si>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</si>
  <si>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</si>
  <si>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</si>
  <si>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</si>
  <si>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</si>
  <si>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</si>
  <si>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</si>
  <si>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</si>
  <si>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</si>
  <si>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</si>
  <si>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</si>
  <si>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</si>
  <si>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</si>
  <si>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</si>
  <si>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</si>
  <si>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</si>
  <si>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</si>
  <si>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</si>
  <si>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</si>
  <si>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</si>
  <si>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</si>
  <si>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</si>
  <si>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</si>
  <si>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</si>
  <si>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</si>
  <si>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</si>
  <si>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</si>
  <si>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</si>
  <si>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</si>
  <si>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</si>
  <si>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</si>
  <si>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</si>
  <si>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</si>
  <si>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</si>
  <si>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</si>
  <si>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</si>
  <si>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</si>
  <si>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</si>
  <si>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</si>
  <si>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</si>
  <si>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</si>
  <si>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</si>
  <si>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</si>
  <si>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</si>
  <si>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</si>
  <si>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</si>
  <si>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</si>
  <si>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</si>
  <si>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</si>
  <si>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</si>
  <si>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</si>
  <si>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</si>
  <si>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</si>
  <si>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</si>
  <si>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</si>
  <si>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</si>
  <si>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</si>
  <si>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</si>
  <si>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</si>
  <si>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</si>
  <si>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</si>
  <si>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</si>
  <si>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</si>
  <si>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</si>
  <si>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</si>
  <si>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</si>
  <si>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</si>
  <si>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</si>
  <si>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</si>
  <si>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</si>
  <si>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</si>
  <si>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</si>
  <si>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</si>
  <si>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</si>
  <si>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</si>
  <si>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</si>
  <si>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</si>
  <si>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</si>
  <si>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</si>
  <si>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</si>
  <si>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</si>
  <si>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</si>
  <si>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</si>
  <si>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</si>
  <si>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</si>
  <si>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</si>
  <si>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</si>
  <si>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</si>
  <si>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</si>
  <si>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</si>
  <si>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</si>
  <si>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</si>
  <si>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</si>
  <si>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</si>
  <si>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</si>
  <si>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</si>
  <si>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</si>
  <si>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</si>
  <si>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</si>
  <si>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</si>
  <si>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</si>
  <si>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</si>
  <si>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</si>
  <si>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</si>
  <si>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</si>
  <si>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</si>
  <si>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</si>
  <si>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</si>
  <si>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</si>
  <si>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</si>
  <si>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</si>
  <si>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</si>
  <si>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</si>
  <si>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</si>
  <si>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</si>
  <si>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</si>
  <si>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</si>
  <si>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</si>
  <si>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</si>
  <si>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</si>
  <si>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</si>
  <si>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</si>
  <si>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</si>
  <si>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</si>
  <si>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</si>
  <si>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</si>
  <si>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</si>
  <si>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</si>
  <si>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</si>
  <si>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</si>
  <si>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</si>
  <si>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</si>
  <si>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</si>
  <si>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</si>
  <si>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</si>
  <si>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</si>
  <si>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</si>
  <si>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</si>
  <si>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</si>
  <si>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</si>
  <si>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</si>
  <si>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</si>
  <si>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</si>
  <si>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</si>
  <si>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</si>
  <si>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</si>
  <si>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</si>
  <si>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</si>
  <si>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</si>
  <si>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</si>
  <si>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</si>
  <si>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</si>
  <si>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</si>
  <si>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</si>
  <si>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</si>
  <si>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</si>
  <si>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</si>
  <si>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</si>
  <si>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</si>
  <si>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</si>
  <si>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</si>
  <si>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</si>
  <si>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</si>
  <si>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</si>
  <si>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</si>
  <si>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</si>
  <si>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</si>
  <si>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</si>
  <si>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</si>
  <si>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</si>
  <si>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</si>
  <si>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</si>
  <si>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</si>
  <si>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</si>
  <si>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</si>
  <si>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</si>
  <si>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</si>
  <si>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</si>
  <si>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</si>
  <si>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</si>
  <si>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</si>
  <si>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</si>
  <si>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</si>
  <si>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</si>
  <si>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</si>
  <si>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</si>
  <si>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</si>
  <si>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</si>
  <si>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</si>
  <si>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</si>
  <si>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</si>
  <si>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</si>
  <si>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</si>
  <si>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</si>
  <si>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</si>
  <si>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</si>
  <si>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</si>
  <si>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</si>
  <si>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</si>
  <si>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</si>
  <si>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</si>
  <si>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</si>
  <si>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</si>
  <si>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</si>
  <si>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</si>
  <si>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</si>
  <si>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</si>
  <si>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</si>
  <si>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</si>
  <si>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</si>
  <si>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</si>
  <si>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</si>
  <si>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</si>
  <si>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</si>
  <si>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</si>
  <si>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</si>
  <si>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</si>
  <si>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</si>
  <si>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</si>
  <si>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</si>
  <si>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</si>
  <si>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</si>
  <si>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</si>
  <si>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</si>
  <si>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</si>
  <si>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</si>
  <si>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</si>
  <si>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</si>
  <si>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</si>
  <si>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</si>
  <si>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</si>
  <si>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</si>
  <si>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</si>
  <si>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</si>
  <si>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</si>
  <si>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</si>
  <si>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</si>
  <si>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</si>
  <si>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</si>
  <si>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</si>
  <si>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</si>
  <si>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</si>
  <si>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</si>
  <si>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</si>
  <si>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</si>
  <si>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</si>
  <si>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</si>
  <si>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</si>
  <si>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</si>
  <si>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</si>
  <si>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</si>
  <si>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</si>
  <si>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</si>
  <si>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</si>
  <si>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</si>
  <si>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</si>
  <si>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</si>
  <si>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</si>
  <si>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</si>
  <si>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</si>
  <si>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</si>
  <si>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</si>
  <si>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</si>
  <si>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</si>
  <si>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</si>
  <si>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</si>
  <si>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</si>
  <si>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</si>
  <si>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</si>
  <si>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</si>
  <si>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</si>
  <si>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</si>
  <si>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</si>
  <si>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</si>
  <si>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</si>
  <si>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</si>
  <si>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</si>
  <si>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</si>
  <si>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</si>
  <si>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</si>
  <si>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</si>
  <si>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</si>
  <si>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</si>
  <si>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</si>
  <si>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</si>
  <si>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</si>
  <si>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</si>
  <si>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</si>
  <si>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</si>
  <si>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</si>
  <si>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</si>
  <si>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</si>
  <si>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</si>
  <si>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</si>
  <si>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</si>
  <si>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</si>
  <si>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</si>
  <si>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</si>
  <si>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</si>
  <si>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</si>
  <si>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</si>
  <si>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</si>
  <si>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</si>
  <si>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</si>
  <si>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</si>
  <si>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</si>
  <si>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</si>
  <si>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</si>
  <si>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</si>
  <si>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</si>
  <si>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</si>
  <si>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</si>
  <si>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</si>
  <si>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</si>
  <si>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</si>
  <si>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</si>
  <si>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</si>
  <si>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</si>
  <si>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</si>
  <si>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</si>
  <si>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</si>
  <si>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</si>
  <si>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</si>
  <si>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</si>
  <si>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</si>
  <si>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</si>
  <si>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</si>
  <si>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</si>
  <si>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</si>
  <si>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</si>
  <si>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</si>
  <si>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</si>
  <si>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</si>
  <si>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</si>
  <si>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</si>
  <si>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</si>
  <si>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</si>
  <si>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</si>
  <si>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</si>
  <si>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</si>
  <si>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</si>
  <si>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</si>
  <si>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</si>
  <si>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</si>
  <si>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</si>
  <si>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</si>
  <si>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</si>
  <si>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</si>
  <si>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</si>
  <si>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</si>
  <si>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</si>
  <si>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</si>
  <si>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</si>
  <si>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</si>
  <si>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</si>
  <si>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</si>
  <si>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</si>
  <si>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</si>
  <si>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</si>
  <si>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</si>
  <si>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</si>
  <si>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</si>
  <si>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</si>
  <si>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</si>
  <si>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</si>
  <si>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</si>
  <si>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</si>
  <si>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</si>
  <si>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</si>
  <si>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</si>
  <si>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</si>
  <si>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</si>
  <si>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</si>
  <si>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</si>
  <si>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</si>
  <si>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</si>
  <si>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</si>
  <si>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</si>
  <si>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</si>
  <si>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</si>
  <si>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</si>
  <si>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</si>
  <si>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</si>
  <si>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</si>
  <si>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</si>
  <si>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</si>
  <si>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</si>
  <si>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</si>
  <si>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</si>
  <si>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</si>
  <si>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</si>
  <si>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</si>
  <si>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</si>
  <si>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</si>
  <si>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</si>
  <si>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</si>
  <si>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</si>
  <si>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</si>
  <si>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</si>
  <si>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</si>
  <si>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</si>
  <si>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</si>
  <si>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</si>
  <si>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</si>
  <si>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</si>
  <si>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</si>
  <si>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</si>
  <si>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</si>
  <si>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</si>
  <si>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</si>
  <si>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</si>
  <si>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</si>
  <si>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</si>
  <si>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</si>
  <si>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</si>
  <si>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</si>
  <si>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</si>
  <si>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</si>
  <si>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</si>
  <si>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</si>
  <si>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</si>
  <si>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</si>
  <si>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</si>
  <si>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</si>
  <si>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</si>
  <si>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</si>
  <si>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</si>
  <si>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</si>
  <si>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</si>
  <si>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</si>
  <si>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</si>
  <si>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</si>
  <si>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</si>
  <si>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</si>
  <si>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</si>
  <si>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</si>
  <si>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</si>
  <si>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</si>
  <si>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</si>
  <si>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</si>
  <si>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</si>
  <si>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</si>
  <si>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</si>
  <si>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</si>
  <si>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</si>
  <si>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</si>
  <si>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</si>
  <si>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</si>
  <si>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</si>
  <si>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</si>
  <si>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</si>
  <si>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</si>
  <si>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</si>
  <si>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</si>
  <si>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</si>
  <si>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</si>
  <si>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</si>
  <si>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</si>
  <si>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</si>
  <si>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</si>
  <si>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</si>
  <si>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</si>
  <si>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</si>
  <si>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</si>
  <si>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</si>
  <si>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</si>
  <si>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</si>
  <si>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</si>
  <si>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</si>
  <si>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</si>
  <si>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</si>
  <si>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</si>
  <si>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</si>
  <si>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</si>
  <si>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</si>
  <si>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</si>
  <si>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</si>
  <si>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</si>
  <si>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</si>
  <si>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</si>
  <si>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</si>
  <si>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</si>
  <si>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</si>
  <si>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</si>
  <si>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</si>
  <si>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</si>
  <si>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</si>
  <si>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</si>
  <si>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</si>
  <si>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</si>
  <si>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</si>
  <si>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</si>
  <si>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</si>
  <si>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</si>
  <si>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</si>
  <si>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</si>
  <si>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</si>
  <si>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</si>
  <si>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</si>
  <si>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</si>
  <si>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</si>
  <si>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</si>
  <si>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</si>
  <si>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</si>
  <si>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</si>
  <si>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</si>
  <si>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</si>
  <si>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</si>
  <si>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</si>
  <si>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</si>
  <si>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</si>
  <si>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</si>
  <si>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</si>
  <si>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</si>
  <si>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</si>
  <si>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</si>
  <si>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</si>
  <si>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</si>
  <si>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</si>
  <si>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</si>
  <si>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</si>
  <si>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</si>
  <si>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</si>
  <si>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</si>
  <si>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</si>
  <si>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</si>
  <si>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</si>
  <si>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</si>
  <si>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</si>
  <si>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</si>
  <si>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</si>
  <si>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</si>
  <si>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</si>
  <si>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</si>
  <si>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</si>
  <si>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</si>
  <si>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</si>
  <si>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</si>
  <si>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</si>
  <si>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</si>
  <si>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</si>
  <si>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</si>
  <si>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</si>
  <si>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</si>
  <si>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</si>
  <si>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</si>
  <si>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</si>
  <si>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</si>
  <si>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</si>
  <si>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</si>
  <si>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</si>
  <si>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</si>
  <si>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</si>
  <si>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</si>
  <si>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</si>
  <si>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</si>
  <si>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</si>
  <si>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</si>
  <si>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</si>
  <si>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</si>
  <si>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</si>
  <si>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</si>
  <si>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</si>
  <si>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</si>
  <si>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</si>
  <si>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</si>
  <si>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</si>
  <si>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</si>
  <si>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</si>
  <si>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</si>
  <si>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</si>
  <si>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</si>
  <si>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</si>
  <si>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</si>
  <si>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</si>
  <si>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</si>
  <si>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</si>
  <si>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</si>
  <si>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</si>
  <si>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</si>
  <si>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</si>
  <si>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</si>
  <si>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</si>
  <si>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</si>
  <si>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</si>
  <si>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</si>
  <si>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</si>
  <si>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</si>
  <si>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</si>
  <si>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</si>
  <si>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</si>
  <si>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</si>
  <si>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</si>
  <si>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</si>
  <si>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</si>
  <si>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</si>
  <si>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</si>
  <si>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</si>
  <si>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</si>
  <si>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</si>
  <si>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</si>
  <si>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</si>
  <si>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</si>
  <si>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</si>
  <si>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</si>
  <si>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</si>
  <si>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</si>
  <si>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</si>
  <si>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</si>
  <si>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</si>
  <si>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</si>
  <si>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</si>
  <si>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</si>
  <si>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</si>
  <si>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</si>
  <si>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</si>
  <si>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</si>
  <si>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</si>
  <si>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</si>
  <si>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</si>
  <si>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</si>
  <si>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</si>
  <si>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</si>
  <si>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</si>
  <si>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</si>
  <si>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</si>
  <si>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</si>
  <si>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</si>
  <si>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</si>
  <si>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</si>
  <si>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</si>
  <si>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</si>
  <si>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</si>
  <si>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</si>
  <si>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</si>
  <si>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</si>
  <si>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</si>
  <si>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</si>
  <si>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</si>
  <si>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</si>
  <si>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</si>
  <si>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</si>
  <si>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</si>
  <si>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</si>
  <si>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</si>
  <si>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</si>
  <si>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</si>
  <si>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</si>
  <si>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</si>
  <si>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</si>
  <si>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</si>
  <si>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</si>
  <si>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</si>
  <si>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</si>
  <si>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</si>
  <si>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</si>
  <si>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</si>
  <si>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</si>
  <si>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</si>
  <si>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</si>
  <si>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</si>
  <si>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</si>
  <si>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</si>
  <si>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</si>
  <si>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</si>
  <si>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</si>
  <si>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</si>
  <si>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</si>
  <si>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</si>
  <si>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</si>
  <si>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</si>
  <si>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</si>
  <si>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</si>
  <si>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</si>
  <si>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</si>
  <si>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</si>
  <si>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</si>
  <si>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</si>
  <si>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</si>
  <si>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</si>
  <si>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</si>
  <si>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</si>
  <si>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</si>
  <si>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</si>
  <si>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</si>
  <si>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</si>
  <si>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</si>
  <si>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</si>
  <si>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</si>
  <si>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</si>
  <si>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</si>
  <si>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</si>
  <si>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</si>
  <si>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</si>
  <si>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</si>
  <si>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</si>
  <si>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</si>
  <si>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</si>
  <si>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</si>
  <si>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</si>
  <si>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</si>
  <si>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</si>
  <si>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</si>
  <si>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</si>
  <si>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</si>
  <si>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</si>
  <si>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</si>
  <si>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</si>
  <si>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</si>
  <si>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</si>
  <si>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</si>
  <si>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</si>
  <si>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</si>
  <si>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</si>
  <si>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</si>
  <si>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</si>
  <si>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</si>
  <si>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</si>
  <si>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</si>
  <si>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</si>
  <si>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</si>
  <si>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</si>
  <si>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</si>
  <si>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</si>
  <si>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</si>
  <si>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</si>
  <si>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</si>
  <si>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</si>
  <si>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</si>
  <si>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</si>
  <si>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</si>
  <si>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</si>
  <si>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</si>
  <si>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</si>
  <si>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</si>
  <si>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</si>
  <si>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</si>
  <si>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</si>
  <si>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</si>
  <si>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</si>
  <si>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</si>
  <si>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</si>
  <si>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</si>
  <si>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</si>
  <si>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</si>
  <si>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</si>
  <si>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</si>
  <si>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</si>
  <si>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</si>
  <si>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</si>
  <si>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</si>
  <si>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</si>
  <si>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</si>
  <si>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</si>
  <si>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</si>
  <si>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</si>
  <si>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</si>
  <si>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</si>
  <si>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</si>
  <si>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</si>
  <si>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</si>
  <si>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</si>
  <si>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</si>
  <si>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</si>
  <si>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</si>
  <si>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</si>
  <si>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</si>
  <si>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</si>
  <si>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</si>
  <si>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</si>
  <si>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</si>
  <si>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</si>
  <si>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</si>
  <si>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</si>
  <si>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</si>
  <si>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</si>
  <si>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</si>
  <si>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</si>
  <si>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</si>
  <si>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</si>
  <si>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</si>
  <si>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</si>
  <si>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</si>
  <si>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</si>
  <si>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</si>
  <si>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</si>
  <si>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</si>
  <si>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</si>
  <si>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</si>
  <si>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</si>
  <si>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</si>
  <si>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</si>
  <si>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</si>
  <si>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</si>
  <si>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</si>
  <si>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</si>
  <si>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</si>
  <si>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</si>
  <si>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</si>
  <si>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</si>
  <si>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</si>
  <si>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</si>
  <si>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</si>
  <si>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</si>
  <si>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</si>
  <si>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</si>
  <si>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</si>
  <si>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</si>
  <si>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</si>
  <si>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</si>
  <si>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</si>
  <si>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</si>
  <si>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</si>
  <si>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</si>
  <si>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</si>
  <si>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</si>
  <si>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</si>
  <si>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</si>
  <si>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</si>
  <si>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</si>
  <si>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</si>
  <si>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</si>
  <si>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</si>
  <si>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</si>
  <si>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</si>
  <si>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</si>
  <si>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</si>
  <si>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</si>
  <si>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</si>
  <si>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</si>
  <si>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</si>
  <si>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</si>
  <si>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</si>
  <si>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</si>
  <si>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</si>
  <si>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</si>
  <si>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</si>
  <si>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</si>
  <si>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</si>
  <si>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</si>
  <si>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</si>
  <si>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</si>
  <si>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</si>
  <si>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</si>
  <si>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</si>
  <si>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</si>
  <si>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</si>
  <si>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</si>
  <si>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</si>
  <si>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</si>
  <si>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</si>
  <si>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</si>
  <si>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</si>
  <si>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</si>
  <si>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</si>
  <si>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</si>
  <si>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</si>
  <si>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</si>
  <si>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</si>
  <si>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</si>
  <si>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</si>
  <si>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</si>
  <si>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</si>
  <si>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</si>
  <si>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</si>
  <si>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</si>
  <si>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</si>
  <si>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</si>
  <si>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</si>
  <si>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</si>
  <si>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</si>
  <si>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</si>
  <si>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</si>
  <si>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</si>
  <si>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</si>
  <si>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</si>
  <si>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</si>
  <si>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</si>
  <si>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</si>
  <si>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</si>
  <si>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</si>
  <si>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</si>
  <si>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</si>
  <si>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</si>
  <si>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</si>
  <si>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</si>
  <si>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</si>
  <si>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</si>
  <si>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</si>
  <si>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</si>
  <si>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</si>
  <si>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</si>
  <si>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</si>
  <si>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</si>
  <si>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</si>
  <si>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</si>
  <si>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</si>
  <si>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</si>
  <si>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</si>
  <si>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</si>
  <si>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</si>
  <si>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</si>
  <si>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</si>
  <si>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</si>
  <si>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</si>
  <si>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</si>
  <si>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</si>
  <si>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</si>
  <si>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</si>
  <si>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</si>
  <si>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</si>
  <si>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</si>
  <si>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</si>
  <si>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</si>
  <si>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</si>
  <si>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</si>
  <si>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</si>
  <si>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</si>
  <si>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</si>
  <si>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</si>
  <si>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</si>
  <si>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</si>
  <si>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</si>
  <si>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</si>
  <si>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</si>
  <si>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</si>
  <si>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</si>
  <si>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</si>
  <si>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</si>
  <si>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</si>
  <si>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</si>
  <si>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</si>
  <si>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</si>
  <si>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</si>
  <si>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</si>
  <si>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</si>
  <si>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</si>
  <si>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</si>
  <si>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</si>
  <si>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</si>
  <si>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</si>
  <si>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</si>
  <si>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</si>
  <si>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</si>
  <si>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</si>
  <si>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</si>
  <si>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</si>
  <si>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</si>
  <si>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</si>
  <si>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</si>
  <si>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</si>
  <si>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</si>
  <si>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</si>
  <si>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</si>
  <si>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</si>
  <si>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</si>
  <si>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</si>
  <si>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</si>
  <si>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</si>
  <si>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</si>
  <si>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</si>
  <si>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</si>
  <si>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</si>
  <si>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</si>
  <si>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</si>
  <si>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</si>
  <si>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</si>
  <si>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</si>
  <si>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</si>
  <si>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</si>
  <si>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</si>
  <si>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</si>
  <si>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</si>
  <si>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</si>
  <si>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</si>
  <si>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</si>
  <si>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</si>
  <si>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</si>
  <si>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</si>
  <si>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</si>
  <si>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</si>
  <si>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</si>
  <si>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</si>
  <si>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</si>
  <si>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</si>
  <si>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</si>
  <si>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</si>
  <si>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</si>
  <si>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</si>
  <si>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</si>
  <si>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</si>
  <si>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</si>
  <si>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</si>
  <si>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</si>
  <si>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</si>
  <si>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</si>
  <si>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</si>
  <si>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</si>
  <si>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</si>
  <si>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</si>
  <si>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</si>
  <si>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</si>
  <si>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</si>
  <si>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</si>
  <si>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</si>
  <si>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</si>
  <si>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</si>
  <si>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</si>
  <si>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</si>
  <si>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</si>
  <si>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</si>
  <si>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</si>
  <si>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</si>
  <si>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</si>
  <si>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</si>
  <si>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</si>
  <si>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</si>
  <si>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</si>
  <si>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</si>
  <si>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</si>
  <si>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</si>
  <si>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</si>
  <si>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</si>
  <si>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</si>
  <si>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</si>
  <si>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</si>
  <si>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</si>
  <si>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</si>
  <si>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</si>
  <si>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</si>
  <si>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</si>
  <si>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</si>
  <si>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</si>
  <si>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</si>
  <si>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</si>
  <si>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</si>
  <si>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</si>
  <si>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</si>
  <si>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</si>
  <si>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</si>
  <si>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</si>
  <si>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</si>
  <si>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</si>
  <si>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</si>
  <si>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</si>
  <si>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</si>
  <si>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</si>
  <si>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</si>
  <si>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</si>
  <si>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</si>
  <si>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</si>
  <si>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</si>
  <si>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</si>
  <si>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</si>
  <si>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</si>
  <si>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</si>
  <si>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</si>
  <si>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</si>
  <si>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</si>
  <si>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</si>
  <si>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</si>
  <si>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</si>
  <si>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</si>
  <si>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</si>
  <si>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</si>
  <si>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</si>
  <si>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</si>
  <si>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</si>
  <si>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</si>
  <si>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</si>
  <si>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</si>
  <si>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</si>
  <si>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</si>
  <si>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</si>
  <si>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</si>
  <si>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</si>
  <si>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</si>
  <si>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</si>
  <si>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</si>
  <si>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</si>
  <si>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</si>
  <si>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</si>
  <si>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</si>
  <si>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</si>
  <si>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</si>
  <si>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</si>
  <si>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</si>
  <si>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</si>
  <si>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</si>
  <si>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</si>
  <si>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</si>
  <si>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</si>
  <si>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</si>
  <si>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</si>
  <si>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</si>
  <si>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</si>
  <si>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</si>
  <si>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</si>
  <si>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</si>
  <si>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</si>
  <si>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</si>
  <si>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</si>
  <si>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</si>
  <si>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</si>
  <si>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</si>
  <si>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</si>
  <si>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</si>
  <si>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</si>
  <si>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</si>
  <si>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</si>
  <si>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</si>
  <si>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</si>
  <si>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</si>
  <si>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</si>
  <si>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</si>
  <si>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</si>
  <si>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</si>
  <si>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</si>
  <si>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</si>
  <si>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</si>
  <si>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</si>
  <si>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</si>
  <si>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</si>
  <si>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</si>
  <si>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</si>
  <si>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</si>
  <si>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</si>
  <si>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</si>
  <si>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</si>
  <si>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</si>
  <si>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</si>
  <si>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</si>
  <si>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</si>
  <si>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</si>
  <si>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</si>
  <si>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</si>
  <si>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</si>
  <si>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</si>
  <si>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</si>
  <si>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</si>
  <si>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</si>
  <si>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</si>
  <si>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</si>
  <si>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</si>
  <si>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</si>
  <si>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</si>
  <si>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</si>
  <si>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</si>
  <si>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</si>
  <si>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</si>
  <si>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</si>
  <si>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</si>
  <si>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</si>
  <si>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</si>
  <si>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</si>
  <si>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</si>
  <si>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</si>
  <si>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</si>
  <si>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</si>
  <si>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</si>
  <si>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</si>
  <si>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</si>
  <si>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</si>
  <si>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</si>
  <si>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</si>
  <si>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</si>
  <si>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</si>
  <si>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</si>
  <si>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</si>
  <si>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</si>
  <si>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</si>
  <si>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</si>
  <si>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</si>
  <si>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</si>
  <si>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</si>
  <si>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</si>
  <si>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</si>
  <si>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</si>
  <si>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</si>
  <si>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</si>
  <si>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</si>
  <si>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</si>
  <si>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</si>
  <si>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</si>
  <si>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</si>
  <si>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</si>
  <si>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</si>
  <si>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</si>
  <si>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</si>
  <si>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</si>
  <si>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</si>
  <si>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</si>
  <si>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</si>
  <si>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</si>
  <si>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</si>
  <si>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</si>
  <si>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</si>
  <si>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</si>
  <si>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</si>
  <si>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</si>
  <si>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</si>
  <si>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</si>
  <si>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</si>
  <si>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</si>
  <si>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</si>
  <si>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</si>
  <si>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</si>
  <si>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</si>
  <si>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</si>
  <si>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</si>
  <si>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</si>
  <si>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</si>
  <si>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</si>
  <si>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</si>
  <si>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</si>
  <si>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</si>
  <si>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</si>
  <si>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</si>
  <si>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</si>
  <si>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</si>
  <si>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</si>
  <si>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</si>
  <si>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</si>
  <si>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</si>
  <si>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</si>
  <si>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</si>
  <si>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</si>
  <si>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</si>
  <si>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</si>
  <si>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</si>
  <si>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</si>
  <si>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</si>
  <si>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</si>
  <si>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</si>
  <si>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</si>
  <si>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</si>
  <si>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</si>
  <si>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</si>
  <si>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</si>
  <si>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</si>
  <si>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</si>
  <si>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</si>
  <si>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</si>
  <si>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</si>
  <si>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</si>
  <si>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</si>
  <si>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</si>
  <si>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</si>
  <si>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</si>
  <si>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</si>
  <si>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</si>
  <si>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</si>
  <si>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</si>
  <si>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</si>
  <si>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</si>
  <si>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</si>
  <si>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</si>
  <si>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</si>
  <si>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</si>
  <si>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</si>
  <si>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</si>
  <si>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</si>
  <si>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</si>
  <si>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</si>
  <si>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</si>
  <si>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</si>
  <si>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</si>
  <si>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</si>
  <si>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</si>
  <si>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</si>
  <si>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</si>
  <si>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</si>
  <si>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</si>
  <si>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</si>
  <si>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</si>
  <si>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</si>
  <si>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</si>
  <si>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</si>
  <si>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</si>
  <si>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</si>
  <si>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</si>
  <si>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</si>
  <si>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</si>
  <si>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</si>
  <si>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</si>
  <si>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</si>
  <si>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</si>
  <si>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</si>
  <si>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</si>
  <si>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</si>
  <si>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</si>
  <si>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</si>
  <si>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</si>
  <si>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</si>
  <si>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</si>
  <si>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</si>
  <si>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</si>
  <si>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</si>
  <si>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</si>
  <si>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</si>
  <si>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</si>
  <si>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</si>
  <si>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</si>
  <si>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</si>
  <si>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</si>
  <si>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</si>
  <si>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</si>
  <si>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</si>
  <si>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</si>
  <si>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</si>
  <si>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</si>
  <si>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</si>
  <si>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</si>
  <si>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</si>
  <si>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</si>
  <si>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</si>
  <si>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</si>
  <si>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</si>
  <si>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</si>
  <si>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</si>
  <si>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</si>
  <si>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</si>
  <si>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</si>
  <si>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</si>
  <si>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</si>
  <si>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</si>
  <si>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</si>
  <si>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</si>
  <si>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</si>
  <si>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</si>
  <si>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</si>
  <si>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</si>
  <si>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</si>
  <si>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</si>
  <si>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</si>
  <si>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</si>
  <si>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</si>
  <si>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</si>
  <si>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</si>
  <si>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</si>
  <si>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</si>
  <si>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</si>
  <si>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</si>
  <si>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</si>
  <si>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</si>
  <si>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</si>
  <si>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</si>
  <si>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</si>
  <si>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</si>
  <si>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</si>
  <si>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</si>
  <si>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</si>
  <si>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</si>
  <si>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</si>
  <si>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</si>
  <si>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</si>
  <si>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</si>
  <si>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</si>
  <si>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</si>
  <si>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</si>
  <si>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</si>
  <si>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</si>
  <si>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</si>
  <si>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</si>
  <si>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</si>
  <si>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</si>
  <si>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</si>
  <si>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</si>
  <si>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</si>
  <si>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</si>
  <si>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</si>
  <si>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</si>
  <si>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</si>
  <si>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</si>
  <si>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</si>
  <si>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</si>
  <si>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</si>
  <si>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</si>
  <si>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</si>
  <si>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</si>
  <si>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</si>
  <si>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</si>
  <si>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</si>
  <si>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</si>
  <si>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</si>
  <si>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</si>
  <si>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</si>
  <si>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</si>
  <si>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</si>
  <si>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</si>
  <si>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</si>
  <si>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</si>
  <si>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</si>
  <si>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</si>
  <si>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</si>
  <si>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</si>
  <si>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</si>
  <si>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</si>
  <si>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</si>
  <si>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</si>
  <si>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</si>
  <si>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</si>
  <si>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</si>
  <si>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</si>
  <si>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</si>
  <si>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</si>
  <si>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</si>
  <si>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</si>
  <si>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</si>
  <si>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</si>
  <si>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</si>
  <si>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</si>
  <si>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</si>
  <si>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</si>
  <si>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</si>
  <si>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</si>
  <si>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</si>
  <si>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</si>
  <si>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</si>
  <si>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</si>
  <si>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</si>
  <si>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</si>
  <si>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</si>
  <si>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</si>
  <si>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</si>
  <si>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</si>
  <si>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</si>
  <si>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</si>
  <si>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</si>
  <si>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</si>
  <si>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</si>
  <si>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</si>
  <si>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</si>
  <si>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</si>
  <si>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</si>
  <si>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</si>
  <si>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</si>
  <si>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</si>
  <si>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</si>
  <si>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</si>
  <si>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</si>
  <si>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</si>
  <si>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</si>
  <si>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</si>
  <si>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</si>
  <si>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</si>
  <si>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</si>
  <si>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</si>
  <si>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</si>
  <si>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</si>
  <si>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</si>
  <si>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</si>
  <si>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</si>
  <si>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</si>
  <si>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</si>
  <si>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</si>
  <si>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</si>
  <si>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</si>
  <si>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</si>
  <si>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</si>
  <si>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</si>
  <si>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</si>
  <si>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</si>
  <si>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</si>
  <si>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</si>
  <si>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</si>
  <si>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</si>
  <si>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</si>
  <si>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</si>
  <si>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</si>
  <si>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</si>
  <si>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</si>
  <si>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</si>
  <si>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</si>
  <si>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</si>
  <si>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</si>
  <si>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</si>
  <si>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</si>
  <si>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</si>
  <si>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</si>
  <si>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</si>
  <si>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</si>
  <si>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</si>
  <si>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</si>
  <si>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</si>
  <si>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</si>
  <si>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</si>
  <si>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</si>
  <si>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</si>
  <si>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</si>
  <si>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</si>
  <si>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</si>
  <si>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</si>
  <si>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</si>
  <si>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</si>
  <si>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</si>
  <si>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</si>
  <si>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</si>
  <si>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</si>
  <si>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</si>
  <si>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</si>
  <si>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</si>
  <si>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</si>
  <si>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</si>
  <si>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</si>
  <si>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</si>
  <si>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</si>
  <si>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</si>
  <si>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</si>
  <si>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</si>
  <si>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</si>
  <si>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</si>
  <si>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</si>
  <si>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</si>
  <si>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</si>
  <si>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</si>
  <si>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</si>
  <si>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</si>
  <si>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</si>
  <si>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</si>
  <si>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</si>
  <si>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</si>
  <si>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</si>
  <si>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</si>
  <si>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</si>
  <si>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</si>
  <si>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</si>
  <si>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</si>
  <si>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</si>
  <si>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</si>
  <si>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</si>
  <si>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</si>
  <si>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</si>
  <si>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</si>
  <si>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</si>
  <si>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</si>
  <si>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</si>
  <si>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</si>
  <si>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</si>
  <si>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</si>
  <si>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</si>
  <si>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</si>
  <si>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</si>
  <si>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</si>
  <si>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</si>
  <si>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</si>
  <si>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</si>
  <si>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</si>
  <si>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</si>
  <si>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</si>
  <si>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</si>
  <si>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</si>
  <si>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</si>
  <si>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</si>
  <si>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</si>
  <si>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</si>
  <si>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</si>
  <si>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</si>
  <si>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</si>
  <si>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</si>
  <si>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</si>
  <si>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</si>
  <si>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</si>
  <si>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</si>
  <si>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</si>
  <si>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</si>
  <si>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</si>
  <si>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</si>
  <si>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</si>
  <si>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</si>
  <si>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</si>
  <si>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</si>
  <si>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</si>
  <si>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</si>
  <si>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</si>
  <si>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</si>
  <si>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</si>
  <si>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</si>
  <si>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</si>
  <si>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</si>
  <si>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</si>
  <si>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</si>
  <si>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</si>
  <si>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</si>
  <si>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</si>
  <si>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</si>
  <si>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</si>
  <si>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</si>
  <si>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</si>
  <si>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</si>
  <si>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</si>
  <si>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</si>
  <si>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</si>
  <si>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</si>
  <si>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</si>
  <si>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</si>
  <si>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</si>
  <si>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</si>
  <si>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</si>
  <si>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</si>
  <si>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</si>
  <si>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</si>
  <si>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</si>
  <si>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</si>
  <si>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</si>
  <si>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</si>
  <si>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</si>
  <si>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</si>
  <si>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</si>
  <si>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</si>
  <si>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</si>
  <si>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</si>
  <si>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</si>
  <si>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</si>
  <si>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</si>
  <si>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</si>
  <si>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</si>
  <si>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</si>
  <si>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</si>
  <si>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</si>
  <si>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</si>
  <si>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</si>
  <si>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</si>
  <si>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</si>
  <si>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</si>
  <si>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</si>
  <si>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</si>
  <si>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</si>
  <si>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</si>
  <si>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</si>
  <si>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</si>
  <si>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</si>
  <si>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</si>
  <si>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</si>
  <si>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</si>
  <si>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</si>
  <si>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</si>
  <si>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</si>
  <si>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</si>
  <si>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</si>
  <si>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</si>
  <si>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</si>
  <si>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</si>
  <si>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</si>
  <si>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</si>
  <si>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</si>
  <si>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</si>
  <si>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</si>
  <si>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</si>
  <si>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</si>
  <si>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</si>
  <si>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</si>
  <si>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</si>
  <si>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</si>
  <si>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</si>
  <si>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</si>
  <si>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</si>
  <si>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</si>
  <si>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</si>
  <si>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</si>
  <si>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</si>
  <si>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</si>
  <si>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</si>
  <si>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</si>
  <si>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</si>
  <si>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</si>
  <si>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</si>
  <si>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</si>
  <si>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</si>
  <si>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</si>
  <si>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</si>
  <si>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</si>
  <si>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</si>
  <si>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</si>
  <si>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</si>
  <si>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</si>
  <si>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</si>
  <si>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</si>
  <si>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</si>
  <si>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</si>
  <si>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</si>
  <si>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</si>
  <si>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</si>
  <si>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</si>
  <si>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</si>
  <si>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</si>
  <si>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</si>
  <si>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</si>
  <si>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</si>
  <si>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</si>
  <si>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</si>
  <si>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</si>
  <si>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</si>
  <si>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</si>
  <si>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</si>
  <si>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</si>
  <si>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</si>
  <si>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</si>
  <si>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</si>
  <si>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</si>
  <si>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</si>
  <si>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</si>
  <si>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</si>
  <si>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</si>
  <si>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</si>
  <si>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</si>
  <si>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</si>
  <si>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</si>
  <si>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</si>
  <si>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</si>
  <si>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</si>
  <si>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</si>
  <si>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</si>
  <si>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</si>
  <si>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</si>
  <si>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</si>
  <si>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</si>
  <si>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</si>
  <si>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</si>
  <si>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</si>
  <si>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</si>
  <si>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</si>
  <si>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</si>
  <si>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</si>
  <si>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</si>
  <si>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</si>
  <si>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</si>
  <si>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</si>
  <si>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</si>
  <si>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</si>
  <si>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</si>
  <si>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</si>
  <si>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</si>
  <si>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</si>
  <si>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</si>
  <si>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</si>
  <si>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</si>
  <si>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</si>
  <si>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</si>
  <si>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</si>
  <si>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</si>
  <si>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</si>
  <si>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</si>
  <si>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</si>
  <si>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</si>
  <si>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</si>
  <si>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</si>
  <si>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</si>
  <si>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</si>
  <si>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</si>
  <si>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</si>
  <si>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</si>
  <si>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</si>
  <si>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</si>
  <si>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</si>
  <si>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</si>
  <si>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</si>
  <si>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</si>
  <si>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</si>
  <si>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</si>
  <si>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</si>
  <si>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</si>
  <si>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</si>
  <si>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</si>
  <si>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</si>
  <si>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</si>
  <si>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</si>
  <si>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</si>
  <si>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</si>
  <si>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</si>
  <si>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</si>
  <si>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</si>
  <si>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</si>
  <si>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</si>
  <si>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</si>
  <si>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</si>
  <si>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</si>
  <si>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</si>
  <si>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</si>
  <si>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</si>
  <si>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</si>
  <si>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</si>
  <si>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</si>
  <si>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</si>
  <si>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</si>
  <si>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</si>
  <si>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</si>
  <si>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</si>
  <si>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</si>
  <si>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</si>
  <si>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</si>
  <si>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</si>
  <si>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</si>
  <si>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</si>
  <si>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</si>
  <si>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</si>
  <si>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</si>
  <si>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</si>
  <si>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</si>
  <si>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</si>
  <si>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</si>
  <si>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</si>
  <si>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</si>
  <si>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</si>
  <si>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</si>
  <si>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</si>
  <si>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</si>
  <si>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</si>
  <si>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</si>
  <si>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</si>
  <si>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</si>
  <si>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</si>
  <si>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</si>
  <si>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</si>
  <si>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</si>
  <si>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</si>
  <si>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</si>
  <si>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</si>
  <si>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</si>
  <si>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</si>
  <si>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</si>
  <si>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</si>
  <si>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</si>
  <si>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</si>
  <si>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</si>
  <si>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</si>
  <si>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</si>
  <si>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</si>
  <si>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</si>
  <si>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</si>
  <si>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</si>
  <si>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</si>
  <si>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</si>
  <si>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</si>
  <si>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</si>
  <si>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</si>
  <si>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</si>
  <si>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</si>
  <si>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</si>
  <si>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</si>
  <si>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</si>
  <si>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</si>
  <si>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</si>
  <si>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</si>
  <si>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</si>
  <si>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</si>
  <si>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</si>
  <si>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</si>
  <si>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</si>
  <si>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</si>
  <si>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</si>
  <si>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</si>
  <si>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</si>
  <si>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</si>
  <si>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</si>
  <si>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</si>
  <si>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</si>
  <si>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</si>
  <si>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</si>
  <si>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</si>
  <si>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</si>
  <si>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</si>
  <si>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</si>
  <si>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</si>
  <si>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</si>
  <si>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</si>
  <si>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</si>
  <si>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</si>
  <si>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</si>
  <si>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</si>
  <si>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</si>
  <si>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</si>
  <si>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</si>
  <si>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</si>
  <si>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</si>
  <si>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</si>
  <si>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</si>
  <si>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</si>
  <si>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</si>
  <si>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</si>
  <si>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</si>
  <si>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</si>
  <si>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</si>
  <si>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</si>
  <si>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</si>
  <si>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</si>
  <si>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</si>
  <si>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</si>
  <si>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</si>
  <si>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</si>
  <si>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</si>
  <si>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</si>
  <si>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</si>
  <si>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</si>
  <si>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</si>
  <si>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</si>
  <si>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</si>
  <si>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</si>
  <si>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</si>
  <si>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</si>
  <si>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</si>
  <si>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</si>
  <si>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</si>
  <si>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</si>
  <si>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</si>
  <si>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</si>
  <si>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</si>
  <si>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</si>
  <si>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</si>
  <si>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</si>
  <si>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</si>
  <si>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</si>
  <si>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</si>
  <si>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</si>
  <si>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</si>
  <si>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</si>
  <si>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</si>
  <si>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</si>
  <si>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</si>
  <si>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</si>
  <si>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</si>
  <si>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</si>
  <si>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</si>
  <si>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</si>
  <si>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</si>
  <si>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</si>
  <si>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</si>
  <si>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</si>
  <si>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</si>
  <si>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</si>
  <si>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</si>
  <si>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</si>
  <si>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</si>
  <si>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</si>
  <si>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</si>
  <si>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</si>
  <si>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</si>
  <si>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</si>
  <si>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</si>
  <si>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</si>
  <si>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</si>
  <si>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</si>
  <si>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</si>
  <si>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</si>
  <si>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</si>
  <si>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</si>
  <si>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</si>
  <si>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</si>
  <si>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</si>
  <si>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</si>
  <si>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</si>
  <si>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</si>
  <si>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</si>
  <si>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</si>
  <si>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</si>
  <si>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</si>
  <si>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</si>
  <si>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</si>
  <si>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</si>
  <si>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</si>
  <si>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</si>
  <si>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</si>
  <si>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</si>
  <si>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</si>
  <si>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</si>
  <si>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</si>
  <si>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</si>
  <si>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</si>
  <si>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</si>
  <si>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</si>
  <si>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</si>
  <si>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</si>
  <si>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</si>
  <si>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</si>
  <si>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</si>
  <si>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</si>
  <si>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</si>
  <si>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</si>
  <si>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</si>
  <si>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</si>
  <si>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</si>
  <si>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</si>
  <si>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</si>
  <si>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</si>
  <si>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</si>
  <si>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</si>
  <si>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</si>
  <si>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</si>
  <si>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</si>
  <si>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</si>
  <si>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</si>
  <si>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</si>
  <si>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</si>
  <si>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</si>
  <si>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</si>
  <si>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</si>
  <si>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</si>
  <si>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</si>
  <si>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</si>
  <si>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</si>
  <si>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</si>
  <si>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</si>
  <si>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</si>
  <si>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</si>
  <si>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</si>
  <si>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</si>
  <si>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</si>
  <si>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</si>
  <si>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</si>
  <si>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</si>
  <si>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</si>
  <si>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</si>
  <si>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</si>
  <si>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</si>
  <si>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</si>
  <si>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</si>
  <si>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</si>
  <si>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</si>
  <si>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</si>
  <si>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</si>
  <si>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</si>
  <si>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</si>
  <si>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</si>
  <si>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</si>
  <si>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</si>
  <si>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</si>
  <si>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</si>
  <si>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</si>
  <si>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</si>
  <si>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</si>
  <si>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</si>
  <si>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</si>
  <si>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</si>
  <si>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</si>
  <si>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</si>
  <si>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</si>
  <si>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</si>
  <si>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</si>
  <si>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</si>
  <si>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</si>
  <si>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</si>
  <si>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</si>
  <si>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</si>
  <si>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</si>
  <si>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</si>
  <si>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</si>
  <si>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</si>
  <si>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</si>
  <si>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</si>
  <si>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</si>
  <si>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</si>
  <si>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</si>
  <si>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</si>
  <si>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</si>
  <si>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</si>
  <si>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</si>
  <si>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</si>
  <si>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</si>
  <si>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</si>
  <si>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</si>
  <si>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</si>
  <si>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</si>
  <si>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</si>
  <si>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</si>
  <si>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</si>
  <si>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</si>
  <si>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</si>
  <si>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</si>
  <si>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</si>
  <si>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</si>
  <si>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</si>
  <si>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</si>
  <si>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</si>
  <si>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</si>
  <si>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</si>
  <si>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</si>
  <si>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</si>
  <si>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</si>
  <si>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</si>
  <si>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</si>
  <si>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</si>
  <si>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</si>
  <si>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</si>
  <si>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</si>
  <si>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</si>
  <si>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</si>
  <si>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</si>
  <si>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</si>
  <si>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</si>
  <si>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</si>
  <si>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</si>
  <si>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</si>
  <si>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</si>
  <si>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</si>
  <si>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</si>
  <si>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</si>
  <si>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</si>
  <si>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</si>
  <si>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</si>
  <si>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</si>
  <si>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</si>
  <si>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</si>
  <si>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</si>
  <si>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</si>
  <si>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</si>
  <si>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</si>
  <si>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</si>
  <si>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</si>
  <si>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</si>
  <si>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</si>
  <si>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</si>
  <si>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</si>
  <si>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</si>
  <si>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</si>
  <si>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</si>
  <si>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</si>
  <si>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</si>
  <si>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</si>
  <si>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</si>
  <si>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</si>
  <si>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</si>
  <si>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</si>
  <si>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</si>
  <si>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</si>
  <si>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</si>
  <si>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</si>
  <si>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</si>
  <si>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</si>
  <si>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</si>
  <si>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</si>
  <si>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</si>
  <si>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</si>
  <si>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</si>
  <si>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</si>
  <si>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</si>
  <si>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</si>
  <si>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</si>
  <si>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</si>
  <si>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</si>
  <si>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</si>
  <si>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</si>
  <si>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</si>
  <si>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</si>
  <si>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</si>
  <si>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</si>
  <si>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</si>
  <si>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</si>
  <si>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</si>
  <si>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</si>
  <si>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</si>
  <si>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</si>
  <si>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</si>
  <si>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</si>
  <si>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</si>
  <si>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</si>
  <si>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</si>
  <si>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</si>
  <si>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</si>
  <si>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</si>
  <si>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</si>
  <si>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</si>
  <si>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</si>
  <si>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</si>
  <si>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</si>
  <si>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</si>
  <si>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</si>
  <si>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</si>
  <si>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</si>
  <si>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</si>
  <si>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</si>
  <si>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</si>
  <si>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</si>
  <si>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</si>
  <si>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</si>
  <si>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</si>
  <si>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</si>
  <si>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</si>
  <si>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</si>
  <si>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</si>
  <si>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</si>
  <si>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</si>
  <si>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</si>
  <si>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</si>
  <si>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</si>
  <si>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</si>
  <si>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</si>
  <si>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</si>
  <si>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</si>
  <si>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</si>
  <si>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</si>
  <si>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</si>
  <si>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</si>
  <si>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</si>
  <si>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</si>
  <si>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</si>
  <si>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</si>
  <si>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</si>
  <si>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</si>
  <si>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</si>
  <si>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</si>
  <si>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</si>
  <si>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</si>
  <si>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</si>
  <si>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</si>
  <si>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</si>
  <si>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</si>
  <si>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</si>
  <si>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</si>
  <si>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</si>
  <si>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</si>
  <si>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</si>
  <si>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</si>
  <si>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</si>
  <si>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</si>
  <si>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</si>
  <si>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</si>
  <si>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</si>
  <si>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</si>
  <si>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</si>
  <si>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</si>
  <si>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</si>
  <si>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</si>
  <si>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</si>
  <si>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</si>
  <si>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</si>
  <si>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</si>
  <si>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</si>
  <si>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</si>
  <si>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</si>
  <si>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</si>
  <si>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</si>
  <si>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</si>
  <si>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</si>
  <si>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</si>
  <si>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</si>
  <si>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</si>
  <si>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</si>
  <si>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</si>
  <si>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</si>
  <si>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</si>
  <si>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</si>
  <si>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</si>
  <si>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</si>
  <si>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</si>
  <si>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</si>
  <si>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</si>
  <si>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</si>
  <si>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</si>
  <si>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</si>
  <si>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</si>
  <si>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</si>
  <si>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</si>
  <si>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</si>
  <si>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</si>
  <si>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</si>
  <si>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</si>
  <si>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</si>
  <si>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</si>
  <si>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</si>
  <si>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</si>
  <si>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</si>
  <si>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</si>
  <si>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</si>
  <si>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</si>
  <si>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</si>
  <si>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</si>
  <si>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</si>
  <si>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</si>
  <si>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</si>
  <si>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</si>
  <si>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</si>
  <si>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</si>
  <si>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</si>
  <si>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</si>
  <si>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</si>
  <si>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</si>
  <si>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</si>
  <si>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</si>
  <si>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</si>
  <si>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</si>
  <si>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</si>
  <si>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</si>
  <si>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</si>
  <si>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</si>
  <si>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</si>
  <si>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</si>
  <si>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</si>
  <si>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</si>
  <si>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</si>
  <si>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</si>
  <si>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</si>
  <si>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</si>
  <si>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</si>
  <si>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</si>
  <si>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</si>
  <si>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</si>
  <si>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</si>
  <si>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</si>
  <si>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</si>
  <si>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</si>
  <si>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</si>
  <si>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</si>
  <si>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</si>
  <si>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</si>
  <si>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</si>
  <si>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</si>
  <si>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</si>
  <si>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</si>
  <si>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</si>
  <si>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</si>
  <si>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</si>
  <si>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</si>
  <si>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</si>
  <si>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</si>
  <si>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</si>
  <si>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</si>
  <si>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</si>
  <si>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</si>
  <si>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</si>
  <si>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</si>
  <si>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</si>
  <si>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</si>
  <si>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</si>
  <si>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</si>
  <si>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</si>
  <si>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</si>
  <si>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</si>
  <si>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</si>
  <si>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</si>
  <si>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</si>
  <si>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</si>
  <si>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</si>
  <si>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</si>
  <si>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</si>
  <si>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</si>
  <si>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</si>
  <si>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</si>
  <si>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</si>
  <si>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</si>
  <si>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</si>
  <si>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</si>
  <si>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</si>
  <si>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</si>
  <si>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</si>
  <si>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</si>
  <si>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</si>
  <si>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</si>
  <si>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</si>
  <si>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</si>
  <si>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</si>
  <si>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</si>
  <si>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</si>
  <si>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</si>
  <si>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</si>
  <si>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</si>
  <si>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</si>
  <si>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</si>
  <si>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</si>
  <si>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</si>
  <si>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</si>
  <si>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</si>
  <si>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</si>
  <si>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</si>
  <si>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</si>
  <si>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</si>
  <si>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</si>
  <si>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</si>
  <si>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</si>
  <si>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</si>
  <si>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</si>
  <si>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</si>
  <si>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</si>
  <si>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</si>
  <si>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</si>
  <si>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</si>
  <si>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</si>
  <si>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</si>
  <si>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</si>
  <si>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</si>
  <si>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</si>
  <si>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</si>
  <si>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</si>
  <si>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</si>
  <si>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</si>
  <si>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</si>
  <si>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</si>
  <si>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</si>
  <si>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</si>
  <si>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</si>
  <si>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</si>
  <si>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</si>
  <si>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</si>
  <si>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</si>
  <si>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</si>
  <si>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</si>
  <si>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</si>
  <si>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</si>
  <si>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</si>
  <si>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</si>
  <si>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</si>
  <si>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</si>
  <si>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</si>
  <si>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</si>
  <si>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</si>
  <si>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</si>
  <si>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</si>
  <si>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</si>
  <si>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</si>
  <si>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</si>
  <si>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</si>
  <si>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</si>
  <si>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</si>
  <si>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</si>
  <si>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</si>
  <si>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</si>
  <si>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</si>
  <si>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</si>
  <si>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</si>
  <si>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</si>
  <si>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</si>
  <si>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</si>
  <si>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</si>
  <si>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</si>
  <si>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</si>
  <si>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</si>
  <si>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</si>
  <si>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</si>
  <si>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</si>
  <si>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</si>
  <si>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</si>
  <si>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</si>
  <si>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</si>
  <si>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</si>
  <si>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</si>
  <si>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</si>
  <si>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</si>
  <si>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</si>
  <si>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</si>
  <si>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</si>
  <si>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</si>
  <si>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</si>
  <si>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</si>
  <si>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</si>
  <si>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</si>
  <si>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</si>
  <si>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</si>
  <si>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</si>
  <si>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</si>
  <si>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</si>
  <si>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</si>
  <si>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</si>
  <si>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</si>
  <si>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</si>
  <si>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</si>
  <si>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</si>
  <si>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</si>
  <si>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</si>
  <si>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</si>
  <si>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</si>
  <si>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</si>
  <si>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</si>
  <si>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</si>
  <si>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</si>
  <si>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</si>
  <si>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</si>
  <si>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</si>
  <si>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</si>
  <si>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</si>
  <si>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</si>
  <si>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</si>
  <si>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</si>
  <si>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</si>
  <si>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</si>
  <si>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</si>
  <si>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</si>
  <si>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</si>
  <si>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</si>
  <si>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</si>
  <si>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</si>
  <si>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</si>
  <si>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</si>
  <si>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</si>
  <si>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</si>
  <si>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</si>
  <si>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</si>
  <si>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</si>
  <si>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</si>
  <si>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</si>
  <si>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</si>
  <si>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</si>
  <si>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</si>
  <si>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</si>
  <si>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</si>
  <si>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</si>
  <si>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</si>
  <si>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</si>
  <si>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</si>
  <si>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</si>
  <si>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</si>
  <si>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</si>
  <si>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</si>
  <si>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</si>
  <si>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</si>
  <si>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</si>
  <si>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</si>
  <si>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</si>
  <si>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</si>
  <si>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</si>
  <si>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</si>
  <si>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</si>
  <si>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</si>
  <si>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</si>
  <si>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</si>
  <si>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</si>
  <si>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</si>
  <si>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</si>
  <si>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</si>
  <si>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</si>
  <si>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</si>
  <si>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</si>
  <si>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</si>
  <si>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</si>
  <si>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</si>
  <si>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</si>
  <si>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</si>
  <si>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</si>
  <si>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</si>
  <si>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</si>
  <si>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</si>
  <si>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</si>
  <si>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</si>
  <si>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</si>
  <si>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</si>
  <si>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</si>
  <si>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</si>
  <si>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</si>
  <si>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</si>
  <si>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</si>
  <si>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</si>
  <si>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</si>
  <si>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</si>
  <si>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</si>
  <si>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</si>
  <si>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</si>
  <si>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</si>
  <si>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</si>
  <si>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</si>
  <si>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</si>
  <si>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</si>
  <si>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</si>
  <si>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</si>
  <si>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</si>
  <si>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</si>
  <si>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</si>
  <si>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</si>
  <si>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</si>
  <si>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</si>
  <si>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</si>
  <si>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</si>
  <si>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</si>
  <si>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</si>
  <si>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</si>
  <si>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</si>
  <si>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</si>
  <si>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</si>
  <si>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</si>
  <si>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</si>
  <si>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</si>
  <si>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</si>
  <si>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</si>
  <si>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</si>
  <si>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</si>
  <si>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</si>
  <si>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</si>
  <si>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</si>
  <si>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</si>
  <si>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</si>
  <si>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</si>
  <si>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</si>
  <si>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</si>
  <si>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</si>
  <si>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</si>
  <si>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</si>
  <si>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</si>
  <si>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</si>
  <si>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</si>
  <si>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</si>
  <si>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</si>
  <si>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</si>
  <si>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</si>
  <si>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</si>
  <si>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</si>
  <si>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</si>
  <si>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</si>
  <si>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</si>
  <si>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</si>
  <si>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</si>
  <si>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</si>
  <si>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</si>
  <si>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</si>
  <si>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</si>
  <si>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</si>
  <si>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</si>
  <si>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</si>
  <si>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</si>
  <si>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</si>
  <si>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</si>
  <si>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</si>
  <si>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</si>
  <si>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</si>
  <si>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</si>
  <si>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</si>
  <si>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</si>
  <si>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</si>
  <si>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</si>
  <si>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</si>
  <si>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</si>
  <si>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</si>
  <si>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</si>
  <si>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</si>
  <si>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</si>
  <si>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</si>
  <si>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</si>
  <si>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</si>
  <si>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</si>
  <si>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</si>
  <si>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</si>
  <si>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</si>
  <si>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</si>
  <si>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</si>
  <si>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</si>
  <si>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</si>
  <si>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</si>
  <si>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</si>
  <si>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</si>
  <si>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</si>
  <si>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</si>
  <si>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</si>
  <si>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</si>
  <si>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</si>
  <si>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</si>
  <si>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</si>
  <si>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</si>
  <si>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</si>
  <si>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</si>
  <si>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</si>
  <si>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</si>
  <si>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</si>
  <si>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</si>
  <si>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</si>
  <si>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</si>
  <si>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</si>
  <si>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</si>
  <si>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</si>
  <si>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</si>
  <si>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</si>
  <si>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</si>
  <si>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</si>
  <si>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</si>
  <si>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</si>
  <si>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</si>
  <si>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</si>
  <si>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</si>
  <si>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</si>
  <si>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</si>
  <si>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</si>
  <si>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</si>
  <si>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</si>
  <si>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</si>
  <si>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</si>
  <si>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</si>
  <si>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</si>
  <si>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</si>
  <si>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</si>
  <si>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</si>
  <si>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</si>
  <si>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</si>
  <si>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</si>
  <si>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</si>
  <si>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</si>
  <si>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</si>
  <si>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</si>
  <si>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</si>
  <si>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</si>
  <si>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</si>
  <si>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</si>
  <si>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</si>
  <si>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</si>
  <si>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</si>
  <si>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</si>
  <si>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</si>
  <si>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</si>
  <si>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</si>
  <si>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</si>
  <si>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</si>
  <si>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</si>
  <si>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</si>
  <si>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</si>
  <si>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</si>
  <si>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</si>
  <si>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</si>
  <si>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</si>
  <si>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</si>
  <si>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</si>
  <si>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</si>
  <si>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</si>
  <si>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</si>
  <si>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</si>
  <si>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</si>
  <si>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</si>
  <si>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</si>
  <si>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</si>
  <si>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</si>
  <si>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</si>
  <si>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</si>
  <si>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</si>
  <si>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</si>
  <si>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</si>
  <si>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</si>
  <si>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</si>
  <si>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</si>
  <si>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</si>
  <si>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</si>
  <si>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</si>
  <si>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</si>
  <si>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</si>
  <si>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</si>
  <si>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</si>
  <si>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</si>
  <si>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</si>
  <si>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</si>
  <si>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</si>
  <si>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</si>
  <si>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</si>
  <si>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</si>
  <si>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</si>
  <si>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</si>
  <si>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</si>
  <si>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</si>
  <si>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</si>
  <si>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</si>
  <si>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</si>
  <si>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</si>
  <si>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</si>
  <si>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</si>
  <si>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</si>
  <si>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</si>
  <si>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</si>
  <si>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</si>
  <si>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</si>
  <si>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</si>
  <si>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</si>
  <si>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</si>
  <si>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</si>
  <si>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</si>
  <si>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</si>
  <si>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</si>
  <si>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</si>
  <si>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</si>
  <si>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</si>
  <si>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</si>
  <si>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</si>
  <si>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</si>
  <si>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</si>
  <si>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</si>
  <si>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</si>
  <si>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</si>
  <si>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</si>
  <si>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</si>
  <si>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</si>
  <si>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</si>
  <si>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</si>
  <si>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</si>
  <si>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</si>
  <si>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</si>
  <si>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</si>
  <si>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</si>
  <si>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</si>
  <si>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</si>
  <si>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</si>
  <si>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</si>
  <si>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</si>
  <si>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</si>
  <si>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</si>
  <si>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</si>
  <si>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</si>
  <si>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</si>
  <si>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</si>
  <si>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</si>
  <si>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</si>
  <si>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</si>
  <si>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</si>
  <si>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</si>
  <si>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</si>
  <si>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</si>
  <si>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</si>
  <si>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</si>
  <si>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</si>
  <si>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</si>
  <si>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</si>
  <si>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</si>
  <si>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</si>
  <si>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</si>
  <si>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</si>
  <si>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</si>
  <si>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</si>
  <si>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</si>
  <si>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</si>
  <si>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</si>
  <si>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</si>
  <si>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</si>
  <si>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</si>
  <si>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</si>
  <si>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</si>
  <si>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</si>
  <si>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</si>
  <si>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</si>
  <si>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</si>
  <si>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</si>
  <si>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</si>
  <si>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</si>
  <si>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</si>
  <si>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</si>
  <si>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</si>
  <si>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</si>
  <si>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</si>
  <si>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</si>
  <si>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</si>
  <si>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</si>
  <si>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</si>
  <si>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</si>
  <si>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</si>
  <si>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</si>
  <si>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</si>
  <si>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</si>
  <si>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</si>
  <si>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</si>
  <si>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</si>
  <si>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</si>
  <si>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</si>
  <si>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</si>
  <si>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</si>
  <si>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</si>
  <si>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</si>
  <si>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</si>
  <si>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</si>
  <si>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</si>
  <si>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</si>
  <si>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</si>
  <si>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</si>
  <si>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</si>
  <si>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</si>
  <si>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</si>
  <si>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</si>
  <si>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</si>
  <si>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</si>
  <si>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</si>
  <si>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</si>
  <si>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</si>
  <si>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</si>
  <si>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</si>
  <si>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</si>
  <si>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</si>
  <si>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</si>
  <si>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</si>
  <si>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</si>
  <si>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</si>
  <si>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</si>
  <si>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</si>
  <si>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</si>
  <si>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</si>
  <si>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</si>
  <si>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</si>
  <si>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</si>
  <si>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</si>
  <si>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</si>
  <si>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</si>
  <si>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</si>
  <si>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</si>
  <si>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</si>
  <si>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</si>
  <si>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</si>
  <si>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</si>
  <si>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</si>
  <si>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</si>
  <si>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</si>
  <si>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</si>
  <si>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</si>
  <si>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</si>
  <si>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</si>
  <si>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</si>
  <si>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</si>
  <si>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</si>
  <si>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</si>
  <si>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</si>
  <si>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</si>
  <si>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</si>
  <si>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</si>
  <si>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</si>
  <si>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</si>
  <si>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</si>
  <si>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</si>
  <si>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</si>
  <si>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</si>
  <si>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</si>
  <si>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</si>
  <si>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</si>
  <si>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</si>
  <si>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</si>
  <si>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</si>
  <si>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</si>
  <si>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</si>
  <si>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</si>
  <si>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</si>
  <si>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</si>
  <si>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</si>
  <si>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</si>
  <si>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</si>
  <si>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</si>
  <si>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</si>
  <si>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</si>
  <si>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</si>
  <si>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</si>
  <si>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</si>
  <si>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</si>
  <si>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</si>
  <si>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</si>
  <si>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</si>
  <si>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</si>
  <si>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</si>
  <si>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</si>
  <si>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</si>
  <si>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</si>
  <si>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</si>
  <si>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</si>
  <si>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</si>
  <si>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</si>
  <si>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</si>
  <si>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</si>
  <si>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</si>
  <si>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</si>
  <si>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</si>
  <si>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</si>
  <si>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</si>
  <si>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</si>
  <si>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</si>
  <si>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</si>
  <si>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</si>
  <si>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</si>
  <si>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</si>
  <si>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</si>
  <si>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</si>
  <si>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</si>
  <si>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</si>
  <si>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</si>
  <si>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</si>
  <si>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</si>
  <si>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</si>
  <si>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</si>
  <si>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</si>
  <si>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</si>
  <si>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</si>
  <si>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</si>
  <si>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</si>
  <si>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</si>
  <si>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</si>
  <si>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</si>
  <si>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</si>
  <si>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</si>
  <si>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</si>
  <si>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</si>
  <si>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</si>
  <si>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</si>
  <si>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</si>
  <si>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</si>
  <si>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</si>
  <si>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</si>
  <si>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</si>
  <si>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</si>
  <si>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</si>
  <si>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</si>
  <si>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</si>
  <si>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</si>
  <si>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</si>
  <si>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</si>
  <si>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</si>
  <si>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</si>
  <si>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</si>
  <si>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</si>
  <si>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</si>
  <si>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</si>
  <si>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</si>
  <si>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</si>
  <si>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</si>
  <si>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</si>
  <si>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</si>
  <si>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</si>
  <si>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</si>
  <si>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</si>
  <si>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</si>
  <si>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</si>
  <si>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</si>
  <si>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</si>
  <si>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</si>
  <si>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</si>
  <si>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</si>
  <si>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</si>
  <si>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</si>
  <si>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</si>
  <si>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</si>
  <si>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</si>
  <si>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</si>
  <si>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</si>
  <si>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</si>
  <si>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</si>
  <si>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</si>
  <si>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</si>
  <si>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</si>
  <si>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</si>
  <si>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</si>
  <si>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</si>
  <si>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</si>
  <si>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</si>
  <si>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</si>
  <si>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</si>
  <si>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</si>
  <si>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</si>
  <si>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</si>
  <si>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</si>
  <si>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</si>
  <si>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</si>
  <si>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</si>
  <si>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</si>
  <si>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</si>
  <si>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</si>
  <si>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</si>
  <si>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</si>
  <si>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</si>
  <si>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</si>
  <si>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</si>
  <si>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</si>
  <si>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</si>
  <si>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</si>
  <si>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</si>
  <si>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</si>
  <si>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</si>
  <si>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</si>
  <si>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</si>
  <si>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</si>
  <si>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</si>
  <si>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</si>
  <si>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</si>
  <si>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</si>
  <si>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</si>
  <si>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</si>
  <si>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</si>
  <si>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</si>
  <si>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</si>
  <si>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</si>
  <si>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</si>
  <si>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</si>
  <si>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</si>
  <si>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</si>
  <si>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</si>
  <si>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</si>
  <si>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</si>
  <si>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</si>
  <si>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</si>
  <si>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</si>
  <si>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</si>
  <si>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</si>
  <si>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</si>
  <si>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</si>
  <si>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</si>
  <si>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</si>
  <si>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</si>
  <si>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</si>
  <si>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</si>
  <si>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</si>
  <si>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</si>
  <si>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</si>
  <si>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</si>
  <si>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</si>
  <si>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</si>
  <si>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</si>
  <si>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</si>
  <si>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</si>
  <si>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</si>
  <si>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</si>
  <si>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</si>
  <si>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</si>
  <si>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</si>
  <si>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</si>
  <si>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</si>
  <si>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</si>
  <si>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</si>
  <si>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</si>
  <si>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</si>
  <si>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</si>
  <si>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</si>
  <si>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</si>
  <si>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</si>
  <si>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</si>
  <si>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</si>
  <si>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</si>
  <si>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</si>
  <si>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</si>
  <si>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</si>
  <si>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</si>
  <si>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</si>
  <si>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</si>
  <si>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</si>
  <si>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</si>
  <si>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</si>
  <si>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</si>
  <si>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</si>
  <si>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</si>
  <si>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</si>
  <si>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</si>
  <si>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</si>
  <si>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</si>
  <si>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</si>
  <si>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</si>
  <si>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</si>
  <si>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</si>
  <si>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</si>
  <si>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</si>
  <si>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</si>
  <si>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</si>
  <si>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</si>
  <si>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</si>
  <si>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</si>
  <si>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</si>
  <si>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</si>
  <si>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</si>
  <si>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</si>
  <si>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</si>
  <si>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</si>
  <si>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</si>
  <si>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</si>
  <si>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</si>
  <si>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</si>
  <si>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</si>
  <si>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</si>
  <si>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</si>
  <si>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</si>
  <si>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</si>
  <si>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</si>
  <si>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</si>
  <si>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</si>
  <si>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</si>
  <si>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</si>
  <si>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</si>
  <si>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</si>
  <si>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</si>
  <si>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</si>
  <si>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</si>
  <si>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</si>
  <si>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</si>
  <si>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</si>
  <si>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</si>
  <si>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</si>
  <si>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</si>
  <si>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</si>
  <si>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</si>
  <si>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</si>
  <si>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</si>
  <si>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</si>
  <si>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</si>
  <si>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</si>
  <si>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</si>
  <si>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</si>
  <si>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</si>
  <si>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</si>
  <si>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</si>
  <si>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</si>
  <si>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</si>
  <si>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</si>
  <si>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</si>
  <si>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</si>
  <si>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</si>
  <si>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</si>
  <si>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</si>
  <si>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</si>
  <si>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</si>
  <si>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</si>
  <si>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</si>
  <si>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</si>
  <si>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</si>
  <si>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</si>
  <si>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</si>
  <si>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</si>
  <si>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</si>
  <si>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</si>
  <si>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</si>
  <si>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</si>
  <si>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</si>
  <si>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</si>
  <si>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</si>
  <si>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</si>
  <si>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</si>
  <si>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</si>
  <si>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</si>
  <si>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</si>
  <si>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</si>
  <si>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</si>
  <si>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</si>
  <si>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</si>
  <si>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</si>
  <si>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</si>
  <si>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</si>
  <si>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</si>
  <si>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</si>
  <si>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</si>
  <si>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</si>
  <si>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</si>
  <si>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</si>
  <si>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</si>
  <si>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</si>
  <si>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</si>
  <si>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</si>
  <si>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</si>
  <si>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</si>
  <si>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</si>
  <si>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</si>
  <si>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</si>
  <si>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</si>
  <si>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</si>
  <si>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</si>
  <si>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</si>
  <si>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</si>
  <si>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</si>
  <si>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</si>
  <si>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</si>
  <si>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</si>
  <si>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</si>
  <si>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</si>
  <si>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</si>
  <si>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</si>
  <si>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</si>
  <si>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</si>
  <si>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</si>
  <si>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</si>
  <si>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</si>
  <si>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</si>
  <si>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</si>
  <si>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</si>
  <si>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</si>
  <si>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</si>
  <si>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</si>
  <si>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</si>
  <si>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</si>
  <si>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</si>
  <si>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</si>
  <si>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</si>
  <si>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</si>
  <si>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</si>
  <si>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</si>
  <si>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</si>
  <si>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</si>
  <si>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</si>
  <si>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</si>
  <si>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</si>
  <si>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</si>
  <si>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</si>
  <si>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</si>
  <si>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</si>
  <si>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</si>
  <si>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</si>
  <si>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</si>
  <si>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</si>
  <si>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</si>
  <si>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</si>
  <si>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</si>
  <si>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</si>
  <si>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</si>
  <si>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</si>
  <si>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</si>
  <si>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</si>
  <si>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</si>
  <si>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</si>
  <si>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</si>
  <si>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</si>
  <si>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</si>
  <si>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</si>
  <si>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</si>
  <si>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</si>
  <si>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</si>
  <si>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</si>
  <si>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</si>
  <si>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</si>
  <si>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</si>
  <si>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</si>
  <si>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</si>
  <si>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</si>
  <si>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</si>
  <si>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</si>
  <si>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</si>
  <si>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</si>
  <si>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</si>
  <si>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</si>
  <si>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</si>
  <si>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</si>
  <si>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</si>
  <si>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</si>
  <si>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</si>
  <si>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</si>
  <si>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</si>
  <si>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</si>
  <si>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</si>
  <si>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</si>
  <si>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</si>
  <si>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</si>
  <si>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</si>
  <si>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</si>
  <si>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</si>
  <si>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</si>
  <si>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</si>
  <si>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</si>
  <si>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</si>
  <si>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</si>
  <si>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</si>
  <si>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</si>
  <si>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</si>
  <si>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</si>
  <si>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</si>
  <si>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</si>
  <si>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</si>
  <si>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</si>
  <si>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</si>
  <si>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</si>
  <si>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</si>
  <si>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</si>
  <si>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</si>
  <si>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</si>
  <si>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</si>
  <si>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</si>
  <si>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</si>
  <si>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</si>
  <si>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</si>
  <si>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</si>
  <si>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</si>
  <si>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</si>
  <si>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</si>
  <si>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</si>
  <si>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</si>
  <si>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</si>
  <si>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</si>
  <si>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</si>
  <si>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</si>
  <si>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</si>
  <si>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</si>
  <si>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</si>
  <si>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</si>
  <si>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</si>
  <si>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</si>
  <si>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</si>
  <si>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</si>
  <si>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</si>
  <si>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</si>
  <si>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</si>
  <si>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</si>
  <si>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</si>
  <si>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</si>
  <si>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</si>
  <si>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</si>
  <si>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</si>
  <si>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</si>
  <si>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</si>
  <si>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</si>
  <si>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</si>
  <si>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</si>
  <si>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</si>
  <si>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</si>
  <si>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</si>
  <si>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</si>
  <si>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</si>
  <si>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</si>
  <si>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</si>
  <si>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</si>
  <si>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</si>
  <si>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</si>
  <si>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</si>
  <si>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</si>
  <si>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</si>
  <si>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</si>
  <si>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</si>
  <si>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</si>
  <si>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</si>
  <si>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</si>
  <si>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</si>
  <si>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</si>
  <si>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</si>
  <si>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</si>
  <si>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</si>
  <si>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</si>
  <si>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</si>
  <si>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</si>
  <si>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</si>
  <si>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</si>
  <si>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</si>
  <si>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</si>
  <si>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</si>
  <si>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</si>
  <si>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</si>
  <si>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</si>
  <si>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</si>
  <si>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</si>
  <si>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</si>
  <si>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</si>
  <si>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</si>
  <si>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</si>
  <si>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</si>
  <si>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</si>
  <si>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</si>
  <si>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</si>
  <si>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</si>
  <si>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</si>
  <si>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</si>
  <si>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</si>
  <si>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</si>
  <si>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</si>
  <si>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</si>
  <si>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</si>
  <si>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</si>
  <si>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</si>
  <si>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</si>
  <si>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</si>
  <si>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</si>
  <si>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</si>
  <si>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</si>
  <si>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</si>
  <si>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</si>
  <si>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</si>
  <si>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</si>
  <si>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</si>
  <si>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</si>
  <si>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</si>
  <si>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</si>
  <si>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</si>
  <si>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</si>
  <si>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</si>
  <si>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</si>
  <si>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</si>
  <si>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</si>
  <si>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</si>
  <si>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</si>
  <si>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</si>
  <si>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</si>
  <si>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</si>
  <si>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</si>
  <si>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</si>
  <si>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</si>
  <si>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</si>
  <si>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</si>
  <si>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</si>
  <si>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</si>
  <si>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</si>
  <si>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</si>
  <si>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</si>
  <si>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</si>
  <si>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</si>
  <si>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</si>
  <si>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</si>
  <si>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</si>
  <si>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</si>
  <si>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</si>
  <si>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</si>
  <si>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</si>
  <si>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</si>
  <si>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</si>
  <si>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</si>
  <si>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</si>
  <si>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</si>
  <si>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</si>
  <si>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</si>
  <si>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</si>
  <si>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</si>
  <si>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</si>
  <si>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</si>
  <si>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</si>
  <si>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</si>
  <si>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</si>
  <si>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</si>
  <si>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</si>
  <si>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</si>
  <si>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</si>
  <si>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</si>
  <si>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</si>
  <si>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</si>
  <si>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</si>
  <si>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</si>
  <si>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</si>
  <si>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</si>
  <si>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</si>
  <si>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</si>
  <si>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</si>
  <si>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</si>
  <si>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</si>
  <si>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</si>
  <si>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</si>
  <si>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</si>
  <si>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</si>
  <si>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</si>
  <si>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</si>
  <si>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</si>
  <si>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</si>
  <si>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</si>
  <si>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</si>
  <si>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</si>
  <si>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</si>
  <si>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</si>
  <si>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</si>
  <si>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</si>
  <si>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</si>
  <si>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</si>
  <si>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</si>
  <si>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</si>
  <si>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</si>
  <si>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</si>
  <si>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</si>
  <si>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</si>
  <si>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</si>
  <si>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</si>
  <si>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</si>
  <si>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</si>
  <si>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</si>
  <si>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</si>
  <si>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</si>
  <si>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</si>
  <si>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</si>
  <si>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</si>
  <si>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</si>
  <si>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</si>
  <si>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</si>
  <si>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</si>
  <si>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</si>
  <si>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</si>
  <si>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</si>
  <si>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</si>
  <si>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</si>
  <si>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</si>
  <si>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</si>
  <si>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</si>
  <si>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</si>
  <si>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</si>
  <si>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</si>
  <si>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</si>
  <si>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</si>
  <si>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</si>
  <si>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</si>
  <si>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</si>
  <si>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</si>
  <si>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</si>
  <si>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</si>
  <si>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</si>
  <si>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</si>
  <si>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</si>
  <si>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</si>
  <si>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</si>
  <si>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</si>
  <si>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</si>
  <si>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</si>
  <si>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</si>
  <si>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</si>
  <si>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</si>
  <si>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</si>
  <si>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</si>
  <si>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</si>
  <si>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</si>
  <si>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</si>
  <si>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</si>
  <si>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</si>
  <si>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</si>
  <si>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</si>
  <si>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</si>
  <si>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</si>
  <si>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</si>
  <si>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</si>
  <si>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</si>
  <si>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</si>
  <si>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</si>
  <si>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</si>
  <si>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</si>
  <si>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</si>
  <si>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</si>
  <si>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</si>
  <si>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</si>
  <si>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</si>
  <si>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</si>
  <si>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</si>
  <si>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</si>
  <si>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</si>
  <si>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</si>
  <si>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</si>
  <si>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</si>
  <si>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</si>
  <si>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</si>
  <si>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</si>
  <si>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</si>
  <si>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</si>
  <si>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</si>
  <si>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</si>
  <si>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</si>
  <si>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</si>
  <si>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</si>
  <si>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</si>
  <si>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</si>
  <si>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</si>
  <si>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</si>
  <si>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</si>
  <si>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</si>
  <si>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</si>
  <si>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</si>
  <si>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</si>
  <si>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</si>
  <si>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</si>
  <si>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</si>
  <si>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</si>
  <si>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</si>
  <si>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</si>
  <si>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</si>
  <si>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</si>
  <si>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</si>
  <si>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</si>
  <si>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</si>
  <si>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</si>
  <si>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</si>
  <si>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</si>
  <si>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</si>
  <si>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</si>
  <si>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</si>
  <si>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</si>
  <si>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</si>
  <si>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</si>
  <si>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</si>
  <si>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</si>
  <si>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</si>
  <si>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</si>
  <si>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</si>
  <si>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</si>
  <si>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</si>
  <si>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</si>
  <si>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</si>
  <si>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</si>
  <si>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</si>
  <si>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</si>
  <si>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</si>
  <si>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</si>
  <si>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</si>
  <si>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</si>
  <si>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</si>
  <si>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</si>
  <si>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</si>
  <si>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</si>
  <si>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</si>
  <si>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</si>
  <si>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</si>
  <si>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</si>
  <si>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</si>
  <si>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</si>
  <si>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</si>
  <si>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</si>
  <si>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</si>
  <si>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</si>
  <si>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</si>
  <si>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</si>
  <si>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</si>
  <si>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</si>
  <si>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</si>
  <si>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</si>
  <si>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</si>
  <si>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</si>
  <si>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</si>
  <si>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</si>
  <si>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</si>
  <si>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</si>
  <si>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</si>
  <si>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</si>
  <si>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</si>
  <si>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</si>
  <si>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</si>
  <si>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</si>
  <si>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</si>
  <si>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</si>
  <si>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</si>
  <si>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</si>
  <si>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</si>
  <si>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</si>
  <si>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</si>
  <si>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</si>
  <si>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</si>
  <si>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</si>
  <si>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</si>
  <si>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</si>
  <si>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</si>
  <si>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</si>
  <si>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</si>
  <si>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</si>
  <si>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</si>
  <si>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</si>
  <si>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</si>
  <si>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</si>
  <si>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</si>
  <si>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</si>
  <si>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</si>
  <si>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</si>
  <si>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</si>
  <si>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</si>
  <si>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</si>
  <si>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</si>
  <si>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</si>
  <si>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</si>
  <si>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</si>
  <si>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</si>
  <si>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</si>
  <si>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</si>
  <si>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</si>
  <si>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</si>
  <si>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</si>
  <si>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</si>
  <si>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</si>
  <si>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</si>
  <si>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</si>
  <si>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</si>
  <si>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</si>
  <si>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</si>
  <si>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</si>
  <si>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</si>
  <si>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</si>
  <si>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</si>
  <si>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</si>
  <si>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</si>
  <si>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</si>
  <si>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</si>
  <si>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</si>
  <si>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</si>
  <si>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</si>
  <si>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</si>
  <si>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</si>
  <si>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</si>
  <si>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</si>
  <si>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</si>
  <si>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</si>
  <si>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</si>
  <si>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</si>
  <si>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</si>
  <si>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</si>
  <si>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</si>
  <si>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</si>
  <si>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</si>
  <si>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</si>
  <si>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</si>
  <si>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</si>
  <si>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</si>
  <si>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</si>
  <si>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</si>
  <si>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</si>
  <si>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</si>
  <si>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</si>
  <si>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</si>
  <si>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</si>
  <si>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</si>
  <si>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</si>
  <si>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</si>
  <si>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</si>
  <si>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</si>
  <si>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</si>
  <si>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</si>
  <si>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</si>
  <si>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</si>
  <si>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</si>
  <si>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</si>
  <si>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</si>
  <si>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</si>
  <si>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</si>
  <si>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</si>
  <si>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</si>
  <si>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</si>
  <si>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</si>
  <si>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</si>
  <si>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</si>
  <si>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</si>
  <si>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</si>
  <si>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</si>
  <si>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</si>
  <si>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</si>
  <si>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</si>
  <si>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</si>
  <si>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</si>
  <si>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</si>
  <si>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</si>
  <si>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</si>
  <si>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</si>
  <si>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</si>
  <si>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</si>
  <si>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</si>
  <si>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</si>
  <si>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</si>
  <si>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</si>
  <si>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</si>
  <si>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</si>
  <si>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</si>
  <si>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</si>
  <si>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</si>
  <si>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</si>
  <si>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</si>
  <si>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</si>
  <si>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</si>
  <si>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</si>
  <si>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</si>
  <si>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</si>
  <si>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</si>
  <si>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</si>
  <si>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</si>
  <si>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</si>
  <si>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</si>
  <si>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</si>
  <si>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</si>
  <si>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</si>
  <si>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</si>
  <si>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</si>
  <si>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</si>
  <si>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</si>
  <si>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</si>
  <si>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</si>
  <si>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</si>
  <si>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</si>
  <si>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</si>
  <si>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</si>
  <si>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</si>
  <si>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</si>
  <si>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</si>
  <si>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</si>
  <si>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</si>
  <si>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</si>
  <si>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</si>
  <si>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</si>
  <si>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</si>
  <si>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</si>
  <si>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</si>
  <si>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</si>
  <si>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</si>
  <si>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</si>
  <si>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</si>
  <si>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</si>
  <si>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</si>
  <si>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</si>
  <si>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</si>
  <si>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</si>
  <si>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</si>
  <si>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</si>
  <si>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</si>
  <si>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</si>
  <si>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</si>
  <si>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</si>
  <si>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</si>
  <si>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</si>
  <si>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</si>
  <si>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</si>
  <si>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</si>
  <si>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</si>
  <si>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</si>
  <si>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</si>
  <si>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</si>
  <si>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</si>
  <si>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</si>
  <si>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</si>
  <si>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</si>
  <si>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</si>
  <si>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</si>
  <si>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</si>
  <si>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</si>
  <si>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</si>
  <si>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</si>
  <si>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</si>
  <si>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</si>
  <si>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</si>
  <si>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</si>
  <si>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</si>
  <si>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</si>
  <si>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</si>
  <si>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</si>
  <si>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</si>
  <si>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</si>
  <si>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</si>
  <si>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</si>
  <si>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</si>
  <si>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</si>
  <si>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</si>
  <si>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</si>
  <si>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</si>
  <si>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</si>
  <si>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</si>
  <si>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</si>
  <si>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</si>
  <si>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</si>
  <si>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</si>
  <si>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</si>
  <si>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</si>
  <si>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</si>
  <si>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</si>
  <si>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</si>
  <si>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</si>
  <si>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</si>
  <si>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</si>
  <si>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</si>
  <si>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</si>
  <si>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</si>
  <si>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</si>
  <si>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</si>
  <si>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</si>
  <si>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</si>
  <si>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</si>
  <si>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</si>
  <si>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</si>
  <si>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</si>
  <si>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</si>
  <si>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</si>
  <si>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</si>
  <si>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</si>
  <si>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</si>
  <si>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</si>
  <si>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</si>
  <si>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</si>
  <si>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</si>
  <si>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</si>
  <si>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</si>
  <si>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</si>
  <si>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</si>
  <si>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</si>
  <si>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</si>
  <si>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</si>
  <si>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</si>
  <si>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</si>
  <si>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</si>
  <si>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</si>
  <si>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</si>
  <si>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</si>
  <si>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</si>
  <si>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</si>
  <si>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</si>
  <si>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</si>
  <si>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</si>
  <si>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</si>
  <si>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</si>
  <si>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</si>
  <si>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</si>
  <si>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</si>
  <si>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</si>
  <si>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</si>
  <si>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</si>
  <si>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</si>
  <si>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</si>
  <si>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</si>
  <si>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</si>
  <si>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</si>
  <si>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</si>
  <si>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</si>
  <si>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</si>
  <si>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</si>
  <si>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</si>
  <si>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</si>
  <si>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</si>
  <si>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</si>
  <si>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</si>
  <si>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</si>
  <si>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</si>
  <si>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</si>
  <si>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</si>
  <si>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</si>
  <si>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</si>
  <si>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</si>
  <si>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</si>
  <si>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</si>
  <si>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</si>
  <si>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</si>
  <si>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</si>
  <si>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</si>
  <si>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</si>
  <si>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</si>
  <si>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</si>
  <si>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</si>
  <si>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</si>
  <si>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</si>
  <si>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</si>
  <si>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</si>
  <si>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</si>
  <si>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</si>
  <si>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</si>
  <si>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</si>
  <si>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</si>
  <si>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</si>
  <si>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</si>
  <si>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</si>
  <si>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</si>
  <si>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</si>
  <si>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</si>
  <si>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</si>
  <si>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</si>
  <si>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</si>
  <si>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</si>
  <si>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</si>
  <si>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</si>
  <si>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</si>
  <si>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</si>
  <si>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</si>
  <si>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</si>
  <si>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</si>
  <si>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</si>
  <si>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</si>
  <si>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</si>
  <si>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</si>
  <si>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</si>
  <si>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</si>
  <si>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</si>
  <si>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</si>
  <si>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</si>
  <si>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</si>
  <si>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</si>
  <si>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</si>
  <si>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</si>
  <si>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</si>
  <si>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</si>
  <si>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</si>
  <si>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</si>
  <si>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</si>
  <si>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</si>
  <si>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</si>
  <si>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</si>
  <si>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</si>
  <si>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</si>
  <si>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</si>
  <si>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</si>
  <si>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</si>
  <si>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</si>
  <si>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</si>
  <si>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</si>
  <si>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</si>
  <si>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</si>
  <si>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</si>
  <si>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</si>
  <si>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</si>
  <si>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</si>
  <si>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</si>
  <si>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</si>
  <si>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</si>
  <si>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</si>
  <si>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</si>
  <si>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</si>
  <si>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</si>
  <si>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</si>
  <si>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</si>
  <si>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</si>
  <si>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</si>
  <si>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</si>
  <si>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</si>
  <si>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</si>
  <si>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</si>
  <si>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</si>
  <si>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</si>
  <si>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</si>
  <si>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</si>
  <si>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</si>
  <si>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</si>
  <si>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</si>
  <si>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</si>
  <si>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</si>
  <si>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</si>
  <si>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</si>
  <si>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</si>
  <si>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</si>
  <si>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</si>
  <si>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</si>
  <si>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</si>
  <si>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</si>
  <si>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</si>
  <si>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</si>
  <si>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</si>
  <si>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</si>
  <si>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</si>
  <si>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</si>
  <si>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</si>
  <si>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</si>
  <si>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</si>
  <si>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</si>
  <si>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</si>
  <si>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</si>
  <si>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</si>
  <si>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</si>
  <si>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</si>
  <si>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</si>
  <si>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</si>
  <si>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</si>
  <si>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</si>
  <si>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</si>
  <si>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</si>
  <si>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</si>
  <si>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</si>
  <si>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</si>
  <si>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</si>
  <si>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</si>
  <si>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</si>
  <si>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</si>
  <si>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</si>
  <si>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</si>
  <si>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</si>
  <si>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</si>
  <si>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</si>
  <si>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</si>
  <si>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</si>
  <si>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</si>
  <si>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</si>
  <si>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</si>
  <si>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</si>
  <si>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</si>
  <si>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</si>
  <si>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</si>
  <si>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</si>
  <si>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</si>
  <si>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</si>
  <si>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</si>
  <si>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</si>
  <si>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</si>
  <si>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</si>
  <si>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</si>
  <si>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</si>
  <si>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</si>
  <si>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</si>
  <si>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</si>
  <si>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</si>
  <si>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</si>
  <si>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</si>
  <si>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</si>
  <si>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</si>
  <si>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</si>
  <si>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</si>
  <si>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</si>
  <si>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</si>
  <si>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</si>
  <si>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</si>
  <si>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</si>
  <si>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</si>
  <si>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</si>
  <si>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</si>
  <si>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</si>
  <si>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</si>
  <si>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</si>
  <si>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</si>
  <si>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</si>
  <si>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</si>
  <si>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</si>
  <si>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</si>
  <si>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</si>
  <si>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</si>
  <si>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</si>
  <si>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</si>
  <si>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</si>
  <si>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</si>
  <si>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</si>
  <si>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</si>
  <si>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</si>
  <si>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</si>
  <si>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</si>
  <si>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</si>
  <si>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</si>
  <si>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</si>
  <si>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</si>
  <si>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</si>
  <si>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</si>
  <si>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</si>
  <si>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</si>
  <si>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</si>
  <si>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</si>
  <si>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</si>
  <si>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</si>
  <si>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</si>
  <si>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</si>
  <si>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</si>
  <si>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</si>
  <si>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</si>
  <si>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</si>
  <si>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</si>
  <si>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</si>
  <si>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</si>
  <si>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</si>
  <si>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</si>
  <si>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</si>
  <si>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</si>
  <si>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</si>
  <si>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</si>
  <si>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</si>
  <si>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</si>
  <si>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</si>
  <si>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</si>
  <si>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</si>
  <si>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</si>
  <si>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</si>
  <si>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</si>
  <si>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</si>
  <si>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</si>
  <si>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</si>
  <si>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</si>
  <si>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</si>
  <si>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</si>
  <si>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</si>
  <si>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</si>
  <si>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</si>
  <si>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</si>
  <si>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</si>
  <si>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</si>
  <si>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</si>
  <si>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</si>
  <si>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</si>
  <si>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</si>
  <si>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</si>
  <si>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</si>
  <si>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</si>
  <si>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</si>
  <si>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</si>
  <si>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</si>
  <si>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</si>
  <si>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</si>
  <si>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</si>
  <si>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</si>
  <si>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</si>
  <si>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</si>
  <si>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</si>
  <si>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</si>
  <si>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</si>
  <si>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</si>
  <si>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</si>
  <si>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</si>
  <si>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</si>
  <si>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</si>
  <si>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</si>
  <si>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</si>
  <si>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</si>
  <si>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</si>
  <si>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</si>
  <si>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</si>
  <si>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</si>
  <si>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</si>
  <si>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</si>
  <si>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</si>
  <si>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</si>
  <si>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</si>
  <si>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</si>
  <si>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</si>
  <si>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</si>
  <si>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</si>
  <si>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</si>
  <si>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</si>
  <si>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</si>
  <si>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</si>
  <si>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</si>
  <si>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</si>
  <si>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</si>
  <si>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</si>
  <si>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</si>
  <si>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</si>
  <si>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</si>
  <si>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</si>
  <si>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</si>
  <si>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</si>
  <si>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</si>
  <si>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</si>
  <si>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</si>
  <si>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</si>
  <si>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</si>
  <si>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</si>
  <si>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</si>
  <si>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</si>
  <si>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</si>
  <si>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</si>
  <si>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</si>
  <si>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</si>
  <si>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</si>
  <si>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</si>
  <si>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</si>
  <si>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</si>
  <si>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</si>
  <si>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</si>
  <si>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</si>
  <si>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</si>
  <si>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</si>
  <si>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</si>
  <si>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</si>
  <si>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</si>
  <si>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</si>
  <si>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</si>
  <si>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</si>
  <si>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</si>
  <si>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</si>
  <si>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</si>
  <si>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</si>
  <si>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</si>
  <si>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</si>
  <si>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</si>
  <si>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</si>
  <si>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</si>
  <si>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</si>
  <si>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</si>
  <si>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</si>
  <si>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</si>
  <si>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</si>
  <si>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</si>
  <si>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</si>
  <si>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</si>
  <si>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</si>
  <si>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</si>
  <si>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</si>
  <si>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</si>
  <si>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</si>
  <si>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</si>
  <si>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</si>
  <si>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</si>
  <si>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</si>
  <si>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</si>
  <si>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</si>
  <si>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</si>
  <si>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</si>
  <si>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</si>
  <si>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</si>
  <si>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</si>
  <si>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</si>
  <si>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</si>
  <si>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</si>
  <si>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</si>
  <si>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</si>
  <si>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</si>
  <si>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</si>
  <si>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</si>
  <si>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</si>
  <si>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</si>
  <si>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</si>
  <si>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</si>
  <si>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</si>
  <si>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</si>
  <si>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</si>
  <si>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</si>
  <si>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</si>
  <si>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</si>
  <si>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</si>
  <si>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</si>
  <si>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</si>
  <si>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</si>
  <si>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</si>
  <si>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</si>
  <si>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</si>
  <si>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</si>
  <si>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</si>
  <si>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</si>
  <si>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</si>
  <si>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</si>
  <si>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</si>
  <si>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</si>
  <si>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</si>
  <si>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</si>
  <si>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</si>
  <si>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</si>
  <si>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</si>
  <si>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</si>
  <si>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</si>
  <si>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</si>
  <si>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</si>
  <si>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</si>
  <si>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</si>
  <si>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</si>
  <si>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</si>
  <si>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</si>
  <si>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</si>
  <si>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</si>
  <si>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</si>
  <si>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</si>
  <si>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</si>
  <si>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</si>
  <si>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</si>
  <si>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</si>
  <si>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</si>
  <si>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</si>
  <si>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</si>
  <si>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</si>
  <si>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</si>
  <si>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</si>
  <si>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</si>
  <si>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</si>
  <si>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</si>
  <si>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</si>
  <si>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</si>
  <si>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</si>
  <si>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</si>
  <si>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</si>
  <si>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</si>
  <si>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</si>
  <si>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</si>
  <si>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</si>
  <si>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</si>
  <si>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</si>
  <si>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</si>
  <si>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</si>
  <si>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</si>
  <si>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</si>
  <si>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</si>
  <si>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</si>
  <si>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</si>
  <si>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</si>
  <si>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</si>
  <si>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</si>
  <si>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</si>
  <si>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</si>
  <si>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</si>
  <si>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</si>
  <si>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</si>
  <si>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</si>
  <si>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</si>
  <si>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</si>
  <si>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</si>
  <si>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</si>
  <si>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</si>
  <si>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</si>
  <si>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</si>
  <si>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</si>
  <si>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</si>
  <si>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</si>
  <si>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</si>
  <si>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</si>
  <si>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</si>
  <si>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</si>
  <si>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</si>
  <si>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</si>
  <si>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</si>
  <si>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</si>
  <si>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</si>
  <si>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</si>
  <si>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</si>
  <si>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</si>
  <si>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</si>
  <si>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</si>
  <si>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</si>
  <si>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</si>
  <si>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</si>
  <si>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</si>
  <si>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</si>
  <si>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</si>
  <si>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</si>
  <si>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</si>
  <si>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</si>
  <si>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</si>
  <si>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</si>
  <si>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</si>
  <si>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</si>
  <si>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</si>
  <si>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</si>
  <si>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</si>
  <si>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</si>
  <si>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</si>
  <si>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</si>
  <si>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</si>
  <si>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</si>
  <si>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</si>
  <si>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</si>
  <si>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</si>
  <si>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</si>
  <si>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</si>
  <si>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</si>
  <si>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</si>
  <si>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</si>
  <si>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</si>
  <si>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</si>
  <si>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</si>
  <si>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</si>
  <si>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</si>
  <si>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</si>
  <si>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</si>
  <si>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</si>
  <si>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</si>
  <si>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</si>
  <si>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</si>
  <si>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</si>
  <si>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</si>
  <si>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</si>
  <si>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</si>
  <si>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</si>
  <si>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</si>
  <si>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</si>
  <si>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</si>
  <si>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</si>
  <si>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</si>
  <si>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</si>
  <si>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</si>
  <si>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</si>
  <si>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</si>
  <si>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</si>
  <si>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</si>
  <si>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</si>
  <si>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</si>
  <si>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</si>
  <si>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</si>
  <si>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</si>
  <si>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</si>
  <si>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</si>
  <si>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</si>
  <si>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</si>
  <si>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</si>
  <si>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</si>
  <si>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</si>
  <si>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</si>
  <si>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</si>
  <si>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</si>
  <si>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</si>
  <si>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</si>
  <si>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</si>
  <si>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</si>
  <si>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</si>
  <si>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</si>
  <si>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</si>
  <si>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</si>
  <si>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</si>
  <si>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</si>
  <si>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</si>
  <si>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</si>
  <si>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</si>
  <si>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</si>
  <si>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</si>
  <si>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</si>
  <si>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</si>
  <si>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</si>
  <si>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</si>
  <si>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</si>
  <si>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</si>
  <si>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</si>
  <si>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</si>
  <si>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</si>
  <si>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</si>
  <si>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</si>
  <si>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</si>
  <si>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</si>
  <si>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</si>
  <si>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</si>
  <si>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</si>
  <si>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</si>
  <si>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</si>
  <si>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</si>
  <si>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</si>
  <si>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</si>
  <si>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</si>
  <si>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</si>
  <si>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</si>
  <si>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</si>
  <si>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</si>
  <si>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</si>
  <si>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</si>
  <si>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</si>
  <si>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</si>
  <si>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</si>
  <si>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</si>
  <si>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</si>
  <si>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</si>
  <si>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</si>
  <si>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</si>
  <si>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</si>
  <si>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</si>
  <si>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</si>
  <si>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</si>
  <si>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</si>
  <si>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</si>
  <si>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</si>
  <si>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</si>
  <si>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</si>
  <si>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</si>
  <si>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</si>
  <si>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</si>
  <si>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</si>
  <si>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</si>
  <si>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</si>
  <si>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</si>
  <si>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</si>
  <si>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</si>
  <si>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</si>
  <si>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</si>
  <si>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</si>
  <si>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</si>
  <si>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</si>
  <si>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</si>
  <si>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</si>
  <si>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</si>
  <si>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</si>
  <si>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</si>
  <si>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</si>
  <si>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</si>
  <si>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</si>
  <si>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</si>
  <si>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</si>
  <si>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</si>
  <si>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</si>
  <si>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</si>
  <si>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</si>
  <si>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</si>
  <si>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</si>
  <si>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</si>
  <si>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</si>
  <si>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</si>
  <si>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</si>
  <si>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</si>
  <si>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</si>
  <si>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</si>
  <si>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</si>
  <si>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</si>
  <si>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</si>
  <si>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</si>
  <si>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</si>
  <si>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</si>
  <si>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</si>
  <si>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</si>
  <si>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</si>
  <si>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</si>
  <si>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</si>
  <si>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</si>
  <si>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</si>
  <si>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</si>
  <si>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</si>
  <si>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</si>
  <si>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</si>
  <si>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</si>
  <si>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</si>
  <si>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</si>
  <si>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</si>
  <si>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</si>
  <si>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</si>
  <si>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</si>
  <si>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</si>
  <si>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</si>
  <si>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</si>
  <si>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</si>
  <si>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</si>
  <si>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</si>
  <si>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</si>
  <si>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</si>
  <si>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</si>
  <si>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</si>
  <si>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</si>
  <si>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</si>
  <si>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</si>
  <si>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</si>
  <si>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</si>
  <si>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</si>
  <si>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</si>
  <si>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</si>
  <si>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</si>
  <si>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</si>
  <si>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</si>
  <si>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</si>
  <si>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</si>
  <si>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</si>
  <si>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</si>
  <si>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</si>
  <si>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</si>
  <si>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</si>
  <si>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</si>
  <si>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</si>
  <si>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</si>
  <si>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</si>
  <si>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</si>
  <si>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</si>
  <si>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</si>
  <si>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</si>
  <si>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</si>
  <si>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</si>
  <si>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</si>
  <si>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</si>
  <si>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</si>
  <si>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</si>
  <si>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</si>
  <si>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</si>
  <si>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</si>
  <si>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</si>
  <si>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</si>
  <si>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</si>
  <si>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</si>
  <si>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</si>
  <si>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</si>
  <si>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</si>
  <si>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</si>
  <si>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</si>
  <si>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</si>
  <si>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</si>
  <si>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</si>
  <si>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</si>
  <si>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</si>
  <si>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</si>
  <si>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</si>
  <si>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</si>
  <si>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</si>
  <si>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</si>
  <si>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</si>
  <si>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</si>
  <si>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</si>
  <si>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</si>
  <si>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</si>
  <si>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</si>
  <si>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</si>
  <si>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</si>
  <si>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</si>
  <si>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</si>
  <si>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</si>
  <si>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</si>
  <si>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</si>
  <si>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</si>
  <si>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</si>
  <si>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</si>
  <si>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</si>
  <si>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</si>
  <si>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</si>
  <si>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</si>
  <si>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</si>
  <si>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</si>
  <si>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</si>
  <si>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</si>
  <si>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</si>
  <si>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</si>
  <si>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</si>
  <si>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</si>
  <si>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</si>
  <si>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</si>
  <si>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</si>
  <si>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</si>
  <si>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</si>
  <si>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</si>
  <si>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</si>
  <si>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</si>
  <si>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</si>
  <si>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</si>
  <si>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</si>
  <si>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</si>
  <si>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</si>
  <si>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</si>
  <si>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</si>
  <si>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</si>
  <si>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</si>
  <si>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</si>
  <si>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</si>
  <si>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</si>
  <si>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</si>
  <si>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</si>
  <si>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</si>
  <si>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</si>
  <si>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</si>
  <si>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</si>
  <si>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</si>
  <si>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</si>
  <si>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</si>
  <si>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</si>
  <si>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</si>
  <si>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</si>
  <si>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</si>
  <si>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</si>
  <si>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</si>
  <si>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</si>
  <si>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</si>
  <si>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</si>
  <si>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</si>
  <si>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</si>
  <si>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</si>
  <si>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</si>
  <si>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</si>
  <si>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</si>
  <si>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</si>
  <si>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</si>
  <si>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</si>
  <si>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</si>
  <si>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</si>
  <si>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</si>
  <si>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</si>
  <si>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</si>
  <si>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</si>
  <si>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</si>
  <si>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</si>
  <si>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</si>
  <si>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</si>
  <si>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</si>
  <si>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</si>
  <si>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</si>
  <si>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</si>
  <si>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</si>
  <si>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</si>
  <si>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</si>
  <si>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</si>
  <si>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</si>
  <si>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</si>
  <si>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</si>
  <si>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</si>
  <si>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</si>
  <si>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</si>
  <si>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</si>
  <si>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</si>
  <si>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</si>
  <si>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</si>
  <si>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</si>
  <si>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</si>
  <si>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</si>
  <si>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</si>
  <si>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</si>
  <si>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</si>
  <si>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</si>
  <si>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</si>
  <si>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</si>
  <si>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</si>
  <si>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</si>
  <si>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</si>
  <si>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</si>
  <si>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</si>
  <si>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</si>
  <si>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</si>
  <si>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</si>
  <si>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</si>
  <si>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</si>
  <si>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</si>
  <si>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</si>
  <si>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</si>
  <si>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</si>
  <si>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</si>
  <si>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</si>
  <si>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</si>
  <si>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</si>
  <si>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</si>
  <si>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</si>
  <si>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</si>
  <si>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</si>
  <si>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</si>
  <si>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</si>
  <si>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</si>
  <si>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</si>
  <si>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</si>
  <si>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</si>
  <si>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</si>
  <si>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</si>
  <si>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</si>
  <si>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</si>
  <si>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</si>
  <si>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</si>
  <si>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</si>
  <si>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</si>
  <si>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</si>
  <si>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</si>
  <si>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</si>
  <si>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</si>
  <si>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</si>
  <si>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</si>
  <si>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</si>
  <si>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</si>
  <si>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</si>
  <si>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</si>
  <si>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</si>
  <si>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</si>
  <si>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</si>
  <si>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</si>
  <si>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</si>
  <si>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</si>
  <si>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</si>
  <si>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</si>
  <si>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</si>
  <si>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</si>
  <si>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</si>
  <si>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</si>
  <si>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</si>
  <si>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</si>
  <si>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</si>
  <si>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</si>
  <si>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</si>
  <si>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</si>
  <si>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</si>
  <si>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</si>
  <si>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</si>
  <si>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</si>
  <si>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</si>
  <si>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</si>
  <si>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</si>
  <si>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</si>
  <si>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</si>
  <si>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</si>
  <si>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</si>
  <si>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</si>
  <si>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</si>
  <si>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</si>
  <si>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</si>
  <si>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</si>
  <si>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</si>
  <si>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</si>
  <si>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</si>
  <si>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</si>
  <si>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</si>
  <si>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</si>
  <si>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</si>
  <si>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</si>
  <si>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</si>
  <si>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</si>
  <si>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</si>
  <si>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</si>
  <si>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</si>
  <si>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</si>
  <si>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</si>
  <si>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</si>
  <si>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</si>
  <si>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</si>
  <si>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</si>
  <si>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</si>
  <si>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</si>
  <si>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</si>
  <si>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</si>
  <si>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</si>
  <si>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</si>
  <si>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</si>
  <si>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</si>
  <si>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</si>
  <si>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</si>
  <si>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</si>
  <si>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</si>
  <si>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</si>
  <si>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</si>
  <si>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</si>
  <si>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</si>
  <si>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</si>
  <si>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</si>
  <si>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</si>
  <si>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</si>
  <si>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</si>
  <si>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</si>
  <si>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</si>
  <si>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</si>
  <si>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</si>
  <si>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</si>
  <si>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</si>
  <si>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</si>
  <si>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</si>
  <si>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</si>
  <si>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</si>
  <si>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</si>
  <si>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</si>
  <si>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</si>
  <si>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</si>
  <si>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</si>
  <si>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</si>
  <si>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</si>
  <si>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</si>
  <si>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</si>
  <si>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</si>
  <si>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</si>
  <si>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</si>
  <si>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</si>
  <si>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</si>
  <si>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</si>
  <si>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</si>
  <si>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</si>
  <si>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</si>
  <si>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</si>
  <si>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</si>
  <si>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</si>
  <si>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</si>
  <si>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</si>
  <si>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</si>
  <si>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</si>
  <si>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</si>
  <si>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</si>
  <si>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</si>
  <si>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</si>
  <si>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</si>
  <si>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</si>
  <si>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</si>
  <si>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</si>
  <si>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</si>
  <si>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</si>
  <si>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</si>
  <si>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</si>
  <si>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</si>
  <si>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</si>
  <si>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</si>
  <si>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</si>
  <si>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</si>
  <si>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</si>
  <si>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</si>
  <si>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</si>
  <si>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</si>
  <si>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</si>
  <si>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</si>
  <si>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</si>
  <si>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</si>
  <si>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</si>
  <si>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</si>
  <si>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</si>
  <si>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</si>
  <si>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</si>
  <si>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</si>
  <si>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</si>
  <si>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</si>
  <si>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</si>
  <si>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</si>
  <si>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</si>
  <si>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</si>
  <si>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</si>
  <si>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</si>
  <si>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</si>
  <si>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</si>
  <si>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</si>
  <si>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</si>
  <si>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</si>
  <si>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</si>
  <si>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</si>
  <si>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</si>
  <si>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</si>
  <si>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</si>
  <si>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</si>
  <si>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</si>
  <si>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</si>
  <si>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</si>
  <si>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</si>
  <si>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</si>
  <si>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</si>
  <si>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</si>
  <si>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</si>
  <si>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</si>
  <si>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</si>
  <si>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</si>
  <si>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</si>
  <si>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</si>
  <si>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</si>
  <si>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</si>
  <si>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</si>
  <si>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</si>
  <si>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</si>
  <si>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</si>
  <si>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</si>
  <si>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</si>
  <si>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</si>
  <si>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</si>
  <si>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</si>
  <si>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</si>
  <si>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</si>
  <si>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</si>
  <si>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</si>
  <si>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</si>
  <si>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</si>
  <si>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</si>
  <si>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</si>
  <si>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</si>
  <si>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</si>
  <si>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</si>
  <si>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</si>
  <si>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</si>
  <si>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</si>
  <si>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</si>
  <si>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</si>
  <si>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</si>
  <si>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</si>
  <si>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</si>
  <si>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</si>
  <si>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</si>
  <si>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</si>
  <si>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</si>
  <si>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</si>
  <si>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</si>
  <si>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</si>
  <si>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</si>
  <si>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</si>
  <si>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</si>
  <si>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</si>
  <si>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</si>
  <si>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</si>
  <si>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</si>
  <si>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</si>
  <si>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</si>
  <si>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</si>
  <si>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</si>
  <si>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</si>
  <si>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</si>
  <si>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</si>
  <si>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</si>
  <si>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</si>
  <si>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</si>
  <si>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</si>
  <si>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</si>
  <si>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</si>
  <si>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</si>
  <si>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</si>
  <si>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</si>
  <si>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</si>
  <si>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</si>
  <si>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</si>
  <si>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</si>
  <si>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</si>
  <si>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</si>
  <si>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</si>
  <si>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</si>
  <si>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</si>
  <si>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</si>
  <si>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</si>
  <si>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</si>
  <si>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</si>
  <si>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</si>
  <si>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</si>
  <si>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</si>
  <si>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</si>
  <si>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</si>
  <si>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</si>
  <si>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</si>
  <si>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</si>
  <si>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</si>
  <si>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</si>
  <si>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</si>
  <si>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</si>
  <si>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</si>
  <si>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</si>
  <si>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</si>
  <si>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</si>
  <si>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</si>
  <si>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</si>
  <si>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</si>
  <si>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</si>
  <si>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</si>
  <si>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</si>
  <si>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</si>
  <si>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</si>
  <si>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</si>
  <si>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</si>
  <si>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</si>
  <si>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</si>
  <si>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</si>
  <si>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</si>
  <si>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</si>
  <si>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</si>
  <si>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</si>
  <si>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</si>
  <si>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</si>
  <si>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</si>
  <si>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</si>
  <si>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</si>
  <si>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</si>
  <si>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</si>
  <si>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</si>
  <si>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</si>
  <si>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</si>
  <si>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</si>
  <si>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</si>
  <si>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</si>
  <si>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</si>
  <si>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</si>
  <si>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</si>
  <si>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</si>
  <si>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</si>
  <si>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</si>
  <si>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</si>
  <si>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</si>
  <si>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</si>
  <si>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</si>
  <si>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</si>
  <si>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</si>
  <si>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</si>
  <si>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</si>
  <si>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</si>
  <si>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</si>
  <si>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</si>
  <si>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</si>
  <si>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</si>
  <si>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</si>
  <si>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</si>
  <si>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</si>
  <si>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</si>
  <si>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</si>
  <si>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</si>
  <si>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</si>
  <si>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</si>
  <si>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</si>
  <si>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</si>
  <si>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</si>
  <si>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</si>
  <si>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</si>
  <si>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</si>
  <si>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</si>
  <si>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</si>
  <si>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</si>
  <si>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</si>
  <si>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</si>
  <si>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</si>
  <si>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</si>
  <si>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</si>
  <si>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</si>
  <si>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</si>
  <si>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</si>
  <si>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</si>
  <si>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</si>
  <si>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</si>
  <si>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</si>
  <si>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</si>
  <si>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</si>
  <si>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</si>
  <si>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</si>
  <si>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</si>
  <si>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</si>
  <si>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</si>
  <si>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</si>
  <si>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</si>
  <si>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</si>
  <si>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</si>
  <si>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</si>
  <si>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</si>
  <si>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</si>
  <si>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</si>
  <si>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</si>
  <si>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</si>
  <si>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</si>
  <si>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</si>
  <si>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</si>
  <si>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</si>
  <si>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</si>
  <si>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</si>
  <si>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</si>
  <si>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</si>
  <si>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</si>
  <si>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</si>
  <si>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</si>
  <si>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</si>
  <si>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</si>
  <si>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</si>
  <si>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</si>
  <si>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</si>
  <si>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</si>
  <si>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</si>
  <si>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</si>
  <si>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</si>
  <si>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</si>
  <si>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</si>
  <si>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</si>
  <si>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</si>
  <si>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</si>
  <si>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</si>
  <si>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</si>
  <si>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</si>
  <si>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</si>
  <si>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</si>
  <si>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</si>
  <si>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</si>
  <si>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</si>
  <si>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</si>
  <si>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</si>
  <si>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</si>
  <si>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</si>
  <si>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</si>
  <si>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</si>
  <si>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</si>
  <si>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</si>
  <si>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</si>
  <si>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</si>
  <si>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</si>
  <si>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</si>
  <si>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</si>
  <si>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</si>
  <si>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</si>
  <si>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</si>
  <si>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</si>
  <si>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</si>
  <si>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</si>
  <si>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</si>
  <si>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</si>
  <si>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</si>
  <si>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</si>
  <si>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</si>
  <si>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</si>
  <si>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</si>
  <si>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</si>
  <si>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</si>
  <si>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</si>
  <si>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</si>
  <si>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</si>
  <si>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</si>
  <si>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</si>
  <si>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</si>
  <si>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</si>
  <si>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</si>
  <si>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</si>
  <si>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</si>
  <si>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</si>
  <si>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</si>
  <si>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</si>
  <si>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</si>
  <si>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</si>
  <si>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</si>
  <si>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</si>
  <si>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</si>
  <si>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</si>
  <si>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</si>
  <si>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</si>
  <si>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</si>
  <si>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</si>
  <si>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</si>
  <si>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</si>
  <si>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</si>
  <si>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</si>
  <si>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</si>
  <si>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</si>
  <si>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</si>
  <si>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</si>
  <si>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</si>
  <si>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</si>
  <si>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</si>
  <si>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</si>
  <si>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</si>
  <si>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</si>
  <si>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</si>
  <si>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</si>
  <si>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</si>
  <si>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</si>
  <si>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</si>
  <si>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</si>
  <si>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</si>
  <si>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</si>
  <si>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</si>
  <si>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</si>
  <si>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</si>
  <si>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</si>
  <si>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</si>
  <si>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</si>
  <si>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</si>
  <si>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</si>
  <si>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</si>
  <si>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</si>
  <si>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</si>
  <si>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</si>
  <si>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</si>
  <si>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</si>
  <si>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</si>
  <si>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</si>
  <si>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</si>
  <si>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</si>
  <si>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</si>
  <si>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</si>
  <si>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</si>
  <si>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</si>
  <si>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</si>
  <si>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</si>
  <si>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</si>
  <si>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</si>
  <si>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</si>
  <si>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</si>
  <si>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</si>
  <si>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</si>
  <si>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</si>
  <si>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</si>
  <si>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</si>
  <si>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</si>
  <si>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</si>
  <si>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</si>
  <si>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</si>
  <si>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</si>
  <si>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</si>
  <si>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</si>
  <si>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</si>
  <si>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</si>
  <si>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</si>
  <si>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</si>
  <si>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</si>
  <si>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</si>
  <si>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</si>
  <si>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</si>
  <si>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</si>
  <si>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</si>
  <si>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</si>
  <si>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</si>
  <si>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</si>
  <si>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</si>
  <si>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</si>
  <si>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</si>
  <si>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</si>
  <si>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</si>
  <si>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</si>
  <si>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</si>
  <si>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</si>
  <si>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</si>
  <si>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</si>
  <si>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</si>
  <si>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</si>
  <si>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</si>
  <si>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</si>
  <si>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</si>
  <si>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</si>
  <si>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</si>
  <si>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</si>
  <si>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</si>
  <si>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</si>
  <si>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</si>
  <si>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</si>
  <si>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</si>
  <si>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</si>
  <si>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</si>
  <si>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</si>
  <si>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</si>
  <si>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</si>
  <si>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</si>
  <si>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</si>
  <si>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</si>
  <si>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</si>
  <si>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</si>
  <si>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</si>
  <si>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</si>
  <si>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</si>
  <si>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</si>
  <si>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</si>
  <si>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</si>
  <si>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</si>
  <si>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</si>
  <si>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</si>
  <si>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</si>
  <si>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</si>
  <si>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</si>
  <si>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</si>
  <si>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</si>
  <si>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</si>
  <si>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</si>
  <si>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</si>
  <si>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</si>
  <si>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</si>
  <si>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</si>
  <si>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</si>
  <si>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</si>
  <si>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</si>
  <si>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</si>
  <si>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</si>
  <si>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</si>
  <si>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</si>
  <si>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</si>
  <si>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</si>
  <si>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</si>
  <si>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</si>
  <si>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</si>
  <si>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</si>
  <si>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</si>
  <si>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</si>
  <si>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</si>
  <si>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</si>
  <si>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</si>
  <si>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</si>
  <si>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</si>
  <si>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</si>
  <si>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</si>
  <si>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</si>
  <si>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</si>
  <si>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</si>
  <si>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</si>
  <si>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</si>
  <si>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</si>
  <si>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</si>
  <si>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</si>
  <si>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</si>
  <si>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</si>
  <si>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</si>
  <si>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</si>
  <si>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</si>
  <si>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</si>
  <si>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</si>
  <si>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</si>
  <si>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</si>
  <si>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</si>
  <si>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</si>
  <si>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</si>
  <si>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</si>
  <si>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</si>
  <si>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</si>
  <si>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</si>
  <si>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</si>
  <si>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</si>
  <si>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</si>
  <si>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</si>
  <si>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</si>
  <si>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</si>
  <si>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</si>
  <si>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</si>
  <si>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</si>
  <si>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</si>
  <si>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</si>
  <si>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</si>
  <si>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</si>
  <si>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</si>
  <si>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</si>
  <si>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</si>
  <si>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</si>
  <si>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</si>
  <si>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</si>
  <si>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</si>
  <si>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</si>
  <si>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</si>
  <si>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</si>
  <si>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</si>
  <si>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</si>
  <si>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</si>
  <si>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</si>
  <si>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</si>
  <si>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</si>
  <si>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</si>
  <si>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</si>
  <si>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</si>
  <si>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</si>
  <si>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</si>
  <si>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</si>
  <si>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</si>
  <si>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</si>
  <si>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</si>
  <si>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</si>
  <si>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</si>
  <si>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</si>
  <si>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</si>
  <si>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</si>
  <si>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</si>
  <si>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</si>
  <si>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</si>
  <si>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</si>
  <si>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</si>
  <si>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</si>
  <si>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</si>
  <si>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</si>
  <si>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</si>
  <si>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</si>
  <si>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</si>
  <si>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</si>
  <si>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</si>
  <si>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</si>
  <si>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</si>
  <si>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</si>
  <si>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</si>
  <si>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</si>
  <si>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</si>
  <si>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</si>
  <si>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</si>
  <si>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</si>
  <si>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</si>
  <si>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</si>
  <si>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</si>
  <si>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</si>
  <si>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</si>
  <si>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</si>
  <si>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</si>
  <si>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</si>
  <si>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</si>
  <si>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</si>
  <si>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</si>
  <si>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</si>
  <si>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</si>
  <si>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</si>
  <si>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</si>
  <si>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</si>
  <si>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</si>
  <si>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</si>
  <si>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</si>
  <si>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</si>
  <si>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</si>
  <si>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</si>
  <si>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</si>
  <si>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</si>
  <si>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</si>
  <si>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</si>
  <si>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</si>
  <si>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</si>
  <si>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</si>
  <si>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</si>
  <si>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</si>
  <si>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</si>
  <si>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</si>
  <si>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</si>
  <si>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</si>
  <si>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</si>
  <si>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</si>
  <si>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</si>
  <si>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</si>
  <si>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</si>
  <si>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</si>
  <si>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</si>
  <si>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</si>
  <si>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</si>
  <si>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</si>
  <si>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</si>
  <si>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</si>
  <si>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</si>
  <si>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</si>
  <si>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</si>
  <si>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</si>
  <si>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</si>
  <si>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</si>
  <si>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</si>
  <si>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</si>
  <si>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</si>
  <si>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</si>
  <si>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</si>
  <si>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</si>
  <si>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</si>
  <si>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</si>
  <si>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</si>
  <si>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</si>
  <si>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</si>
  <si>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</si>
  <si>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</si>
  <si>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</si>
  <si>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</si>
  <si>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</si>
  <si>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</si>
  <si>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</si>
  <si>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</si>
  <si>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</si>
  <si>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</si>
  <si>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</si>
  <si>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</si>
  <si>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</si>
  <si>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</si>
  <si>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</si>
  <si>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</si>
  <si>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</si>
  <si>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</si>
  <si>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</si>
  <si>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</si>
  <si>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</si>
  <si>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</si>
  <si>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</si>
  <si>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</si>
  <si>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</si>
  <si>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</si>
  <si>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</si>
  <si>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</si>
  <si>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</si>
  <si>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</si>
  <si>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</si>
  <si>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</si>
  <si>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</si>
  <si>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</si>
  <si>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</si>
  <si>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</si>
  <si>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</si>
  <si>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</si>
  <si>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</si>
  <si>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</si>
  <si>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</si>
  <si>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</si>
  <si>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</si>
  <si>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</si>
  <si>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</si>
  <si>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</si>
  <si>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</si>
  <si>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</si>
  <si>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</si>
  <si>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</si>
  <si>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</si>
  <si>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</si>
  <si>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</si>
  <si>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</si>
  <si>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</si>
  <si>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</si>
  <si>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</si>
  <si>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</si>
  <si>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</si>
  <si>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</si>
  <si>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</si>
  <si>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</si>
  <si>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</si>
  <si>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</si>
  <si>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</si>
  <si>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</si>
  <si>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</si>
  <si>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</si>
  <si>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</si>
  <si>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</si>
  <si>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</si>
  <si>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</si>
  <si>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</si>
  <si>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</si>
  <si>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</si>
  <si>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</si>
  <si>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</si>
  <si>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</si>
  <si>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</si>
  <si>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</si>
  <si>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</si>
  <si>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</si>
  <si>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</si>
  <si>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</si>
  <si>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</si>
  <si>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</si>
  <si>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</si>
  <si>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</si>
  <si>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</si>
  <si>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</si>
  <si>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</si>
  <si>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</si>
  <si>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</si>
  <si>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</si>
  <si>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</si>
  <si>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</si>
  <si>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</si>
  <si>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</si>
  <si>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</si>
  <si>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</si>
  <si>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</si>
  <si>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</si>
  <si>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</si>
  <si>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</si>
  <si>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</si>
  <si>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</si>
  <si>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</si>
  <si>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</si>
  <si>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</si>
  <si>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</si>
  <si>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</si>
  <si>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</si>
  <si>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</si>
  <si>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</si>
  <si>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</si>
  <si>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</si>
  <si>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</si>
  <si>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</si>
  <si>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</si>
  <si>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</si>
  <si>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</si>
  <si>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</si>
  <si>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</si>
  <si>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</si>
  <si>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</si>
  <si>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</si>
  <si>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</si>
  <si>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</si>
  <si>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</si>
  <si>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</si>
  <si>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</si>
  <si>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</si>
  <si>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</si>
  <si>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</si>
  <si>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</si>
  <si>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</si>
  <si>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</si>
  <si>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</si>
  <si>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</si>
  <si>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</si>
  <si>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</si>
  <si>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</si>
  <si>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</si>
  <si>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</si>
  <si>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</si>
  <si>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</si>
  <si>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</si>
  <si>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</si>
  <si>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</si>
  <si>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</si>
  <si>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</si>
  <si>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</si>
  <si>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</si>
  <si>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</si>
  <si>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</si>
  <si>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</si>
  <si>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</si>
  <si>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</si>
  <si>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</si>
  <si>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</si>
  <si>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</si>
  <si>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</si>
  <si>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</si>
  <si>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</si>
  <si>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</si>
  <si>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</si>
  <si>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</si>
  <si>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</si>
  <si>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</si>
  <si>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</si>
  <si>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</si>
  <si>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</si>
  <si>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</si>
  <si>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</si>
  <si>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</si>
  <si>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</si>
  <si>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</si>
  <si>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</si>
  <si>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</si>
  <si>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</si>
  <si>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</si>
  <si>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</si>
  <si>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</si>
  <si>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</si>
  <si>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</si>
  <si>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</si>
  <si>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</si>
  <si>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</si>
  <si>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</si>
  <si>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</si>
  <si>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</si>
  <si>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</si>
  <si>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</si>
  <si>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</si>
  <si>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</si>
  <si>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</si>
  <si>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</si>
  <si>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</si>
  <si>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</si>
  <si>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</si>
  <si>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</si>
  <si>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</si>
  <si>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</si>
  <si>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</si>
  <si>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</si>
  <si>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</si>
  <si>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</si>
  <si>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</si>
  <si>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</si>
  <si>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</si>
  <si>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</si>
  <si>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</si>
  <si>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</si>
  <si>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</si>
  <si>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</si>
  <si>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</si>
  <si>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</si>
  <si>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</si>
  <si>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</si>
  <si>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</si>
  <si>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</si>
  <si>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</si>
  <si>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</si>
  <si>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</si>
  <si>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</si>
  <si>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</si>
  <si>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</si>
  <si>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</si>
  <si>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</si>
  <si>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</si>
  <si>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</si>
  <si>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</si>
  <si>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</si>
  <si>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</si>
  <si>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</si>
  <si>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</si>
  <si>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</si>
  <si>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</si>
  <si>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</si>
  <si>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</si>
  <si>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</si>
  <si>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</si>
  <si>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</si>
  <si>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</si>
  <si>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</si>
  <si>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</si>
  <si>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</si>
  <si>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</si>
  <si>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</si>
  <si>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</si>
  <si>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</si>
  <si>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</si>
  <si>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</si>
  <si>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</si>
  <si>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</si>
  <si>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</si>
  <si>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</si>
  <si>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</si>
  <si>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</si>
  <si>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</si>
  <si>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</si>
  <si>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</si>
  <si>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</si>
  <si>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</si>
  <si>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</si>
  <si>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</si>
  <si>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</si>
  <si>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</si>
  <si>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</si>
  <si>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</si>
  <si>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</si>
  <si>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</si>
  <si>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</si>
  <si>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</si>
  <si>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</si>
  <si>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</si>
  <si>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</si>
  <si>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</si>
  <si>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</si>
  <si>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</si>
  <si>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</si>
  <si>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</si>
  <si>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</si>
  <si>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</si>
  <si>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</si>
  <si>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</si>
  <si>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</si>
  <si>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</si>
  <si>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</si>
  <si>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</si>
  <si>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</si>
  <si>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</si>
  <si>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</si>
  <si>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</si>
  <si>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</si>
  <si>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</si>
  <si>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</si>
  <si>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</si>
  <si>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</si>
  <si>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</si>
  <si>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</si>
  <si>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</si>
  <si>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</si>
  <si>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</si>
  <si>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</si>
  <si>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</si>
  <si>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</si>
  <si>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</si>
  <si>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</si>
  <si>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</si>
  <si>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</si>
  <si>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</si>
  <si>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</si>
  <si>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</si>
  <si>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</si>
  <si>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</si>
  <si>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</si>
  <si>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</si>
  <si>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</si>
  <si>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</si>
  <si>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</si>
  <si>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</si>
  <si>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</si>
  <si>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</si>
  <si>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</si>
  <si>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</si>
  <si>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</si>
  <si>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</si>
  <si>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</si>
  <si>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</si>
  <si>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</si>
  <si>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</si>
  <si>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</si>
  <si>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</si>
  <si>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</si>
  <si>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</si>
  <si>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</si>
  <si>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</si>
  <si>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</si>
  <si>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</si>
  <si>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</si>
  <si>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</si>
  <si>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</si>
  <si>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</si>
  <si>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</si>
  <si>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</si>
  <si>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</si>
  <si>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</si>
  <si>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</si>
  <si>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</si>
  <si>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</si>
  <si>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</si>
  <si>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</si>
  <si>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</si>
  <si>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</si>
  <si>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</si>
  <si>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</si>
  <si>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</si>
  <si>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</si>
  <si>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</si>
  <si>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</si>
  <si>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</si>
  <si>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</si>
  <si>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</si>
  <si>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</si>
  <si>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</si>
  <si>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</si>
  <si>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</si>
  <si>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</si>
  <si>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</si>
  <si>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</si>
  <si>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</si>
  <si>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</si>
  <si>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</si>
  <si>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</si>
  <si>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</si>
  <si>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</si>
  <si>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</si>
  <si>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</si>
  <si>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</si>
  <si>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</si>
  <si>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</si>
  <si>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</si>
  <si>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</si>
  <si>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</si>
  <si>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</si>
  <si>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</si>
  <si>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</si>
  <si>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</si>
  <si>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</si>
  <si>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</si>
  <si>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</si>
  <si>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</si>
  <si>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</si>
  <si>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</si>
  <si>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</si>
  <si>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</si>
  <si>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</si>
  <si>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</si>
  <si>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</si>
  <si>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</si>
  <si>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</si>
  <si>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</si>
  <si>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</si>
  <si>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</si>
  <si>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</si>
  <si>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</si>
  <si>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</si>
  <si>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</si>
  <si>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</si>
  <si>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</si>
  <si>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</si>
  <si>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</si>
  <si>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</si>
  <si>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</si>
  <si>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</si>
  <si>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</si>
  <si>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</si>
  <si>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</si>
  <si>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</si>
  <si>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</si>
  <si>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</si>
  <si>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</si>
  <si>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</si>
  <si>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</si>
  <si>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</si>
  <si>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</si>
  <si>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</si>
  <si>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</si>
  <si>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</si>
  <si>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</si>
  <si>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</si>
  <si>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</si>
  <si>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</si>
  <si>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</si>
  <si>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</si>
  <si>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</si>
  <si>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</si>
  <si>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</si>
  <si>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</si>
  <si>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</si>
  <si>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</si>
  <si>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</si>
  <si>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</si>
  <si>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</si>
  <si>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</si>
  <si>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</si>
  <si>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</si>
  <si>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</si>
  <si>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</si>
  <si>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</si>
  <si>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</si>
  <si>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</si>
  <si>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</si>
  <si>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</si>
  <si>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</si>
  <si>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</si>
  <si>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</si>
  <si>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</si>
  <si>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</si>
  <si>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</si>
  <si>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</si>
  <si>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</si>
  <si>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</si>
  <si>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</si>
  <si>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</si>
  <si>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</si>
  <si>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</si>
  <si>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</si>
  <si>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</si>
  <si>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</si>
  <si>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</si>
  <si>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</si>
  <si>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</si>
  <si>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</si>
  <si>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</si>
  <si>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</si>
  <si>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</si>
  <si>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</si>
  <si>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</si>
  <si>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</si>
  <si>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</si>
  <si>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</si>
  <si>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</si>
  <si>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</si>
  <si>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</si>
  <si>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</si>
  <si>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</si>
  <si>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</si>
  <si>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</si>
  <si>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</si>
  <si>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</si>
  <si>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</si>
  <si>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</si>
  <si>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</si>
  <si>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</si>
  <si>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</si>
  <si>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</si>
  <si>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</si>
  <si>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</si>
  <si>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</si>
  <si>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</si>
  <si>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</si>
  <si>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</si>
  <si>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</si>
  <si>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</si>
  <si>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</si>
  <si>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</si>
  <si>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</si>
  <si>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</si>
  <si>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</si>
  <si>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</si>
  <si>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</si>
  <si>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</si>
  <si>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</si>
  <si>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</si>
  <si>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</si>
  <si>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</si>
  <si>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</si>
  <si>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</si>
  <si>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</si>
  <si>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</si>
  <si>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</si>
  <si>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</si>
  <si>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</si>
  <si>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</si>
  <si>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</si>
  <si>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</si>
  <si>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</si>
  <si>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</si>
  <si>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</si>
  <si>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</si>
  <si>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</si>
  <si>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</si>
  <si>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</si>
  <si>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</si>
  <si>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</si>
  <si>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</si>
  <si>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</si>
  <si>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</si>
  <si>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</si>
  <si>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</si>
  <si>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</si>
  <si>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</si>
  <si>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</si>
  <si>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</si>
  <si>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</si>
  <si>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</si>
  <si>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</si>
  <si>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</si>
  <si>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</si>
  <si>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</si>
  <si>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</si>
  <si>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</si>
  <si>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</si>
  <si>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</si>
  <si>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</si>
  <si>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</si>
  <si>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</si>
  <si>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</si>
  <si>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</si>
  <si>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</si>
  <si>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</si>
  <si>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</si>
  <si>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</si>
  <si>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</si>
  <si>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</si>
  <si>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</si>
  <si>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</si>
  <si>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</si>
  <si>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</si>
  <si>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</si>
  <si>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</si>
  <si>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</si>
  <si>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</si>
  <si>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</si>
  <si>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</si>
  <si>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</si>
  <si>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</si>
  <si>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</si>
  <si>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</si>
  <si>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</si>
  <si>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</si>
  <si>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</si>
  <si>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</si>
  <si>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</si>
  <si>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</si>
  <si>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</si>
  <si>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</si>
  <si>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</si>
  <si>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</si>
  <si>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</si>
  <si>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</si>
  <si>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</si>
  <si>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</si>
  <si>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</si>
  <si>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</si>
  <si>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</si>
  <si>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</si>
  <si>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</si>
  <si>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</si>
  <si>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</si>
  <si>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</si>
  <si>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</si>
  <si>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</si>
  <si>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</si>
  <si>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</si>
  <si>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</si>
  <si>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</si>
  <si>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</si>
  <si>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</si>
  <si>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</si>
  <si>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</si>
  <si>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</si>
  <si>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</si>
  <si>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</si>
  <si>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</si>
  <si>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</si>
  <si>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</si>
  <si>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</si>
  <si>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</si>
  <si>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</si>
  <si>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</si>
  <si>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</si>
  <si>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</si>
  <si>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</si>
  <si>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</si>
  <si>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</si>
  <si>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</si>
  <si>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</si>
  <si>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</si>
  <si>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</si>
  <si>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</si>
  <si>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</si>
  <si>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</si>
  <si>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</si>
  <si>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</si>
  <si>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</si>
  <si>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</si>
  <si>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</si>
  <si>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</si>
  <si>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</si>
  <si>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</si>
  <si>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</si>
  <si>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</si>
  <si>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</si>
  <si>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</si>
  <si>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</si>
  <si>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</si>
  <si>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</si>
  <si>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</si>
  <si>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</si>
  <si>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</si>
  <si>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</si>
  <si>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</si>
  <si>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</si>
  <si>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</si>
  <si>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</si>
  <si>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</si>
  <si>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</si>
  <si>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</si>
  <si>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</si>
  <si>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</si>
  <si>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</si>
  <si>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</si>
  <si>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</si>
  <si>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</si>
  <si>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</si>
  <si>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</si>
  <si>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</si>
  <si>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</si>
  <si>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</si>
  <si>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</si>
  <si>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</si>
  <si>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</si>
  <si>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</si>
  <si>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</si>
  <si>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</si>
  <si>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</si>
  <si>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</si>
  <si>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</si>
  <si>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</si>
  <si>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</si>
  <si>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</si>
  <si>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</si>
  <si>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</si>
  <si>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</si>
  <si>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</si>
  <si>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</si>
  <si>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</si>
  <si>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</si>
  <si>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</si>
  <si>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</si>
  <si>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</si>
  <si>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</si>
  <si>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</si>
  <si>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</si>
  <si>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</si>
  <si>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</si>
  <si>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</si>
  <si>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</si>
  <si>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</si>
  <si>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</si>
  <si>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</si>
  <si>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</si>
  <si>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</si>
  <si>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</si>
  <si>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</si>
  <si>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</si>
  <si>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</si>
  <si>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</si>
  <si>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</si>
  <si>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</si>
  <si>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</si>
  <si>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</si>
  <si>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</si>
  <si>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</si>
  <si>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</si>
  <si>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</si>
  <si>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</si>
  <si>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</si>
  <si>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</si>
  <si>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</si>
  <si>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</si>
  <si>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</si>
  <si>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</si>
  <si>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</si>
  <si>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</si>
  <si>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</si>
  <si>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</si>
  <si>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</si>
  <si>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</si>
  <si>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</si>
  <si>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</si>
  <si>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</si>
  <si>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</si>
  <si>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</si>
  <si>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</si>
  <si>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</si>
  <si>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</si>
  <si>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</si>
  <si>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</si>
  <si>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</si>
  <si>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</si>
  <si>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</si>
  <si>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</si>
  <si>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</si>
  <si>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</si>
  <si>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</si>
  <si>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</si>
  <si>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</si>
  <si>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</si>
  <si>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</si>
  <si>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</si>
  <si>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</si>
  <si>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</si>
  <si>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</si>
  <si>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</si>
  <si>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</si>
  <si>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</si>
  <si>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</si>
  <si>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</si>
  <si>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</si>
  <si>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</si>
  <si>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</si>
  <si>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</si>
  <si>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</si>
  <si>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</si>
  <si>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</si>
  <si>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</si>
  <si>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</si>
  <si>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</si>
  <si>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</si>
  <si>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</si>
  <si>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</si>
  <si>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</si>
  <si>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</si>
  <si>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</si>
  <si>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</si>
  <si>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</si>
  <si>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</si>
  <si>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</si>
  <si>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</si>
  <si>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</si>
  <si>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</si>
  <si>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</si>
  <si>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</si>
  <si>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</si>
  <si>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</si>
  <si>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</si>
  <si>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</si>
  <si>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</si>
  <si>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</si>
  <si>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</si>
  <si>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</si>
  <si>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</si>
  <si>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</si>
  <si>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</si>
  <si>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</si>
  <si>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</si>
  <si>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</si>
  <si>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</si>
  <si>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</si>
  <si>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</si>
  <si>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</si>
  <si>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</si>
  <si>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</si>
  <si>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</si>
  <si>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</si>
  <si>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</si>
  <si>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</si>
  <si>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</si>
  <si>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</si>
  <si>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</si>
  <si>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</si>
  <si>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</si>
  <si>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</si>
  <si>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</si>
  <si>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</si>
  <si>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</si>
  <si>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</si>
  <si>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</si>
  <si>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</si>
  <si>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</si>
  <si>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</si>
  <si>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</si>
  <si>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</si>
  <si>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</si>
  <si>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</si>
  <si>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</si>
  <si>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</si>
  <si>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</si>
  <si>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</si>
  <si>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</si>
  <si>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</si>
  <si>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</si>
  <si>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</si>
  <si>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</si>
  <si>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</si>
  <si>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</si>
  <si>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</si>
  <si>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</si>
  <si>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</si>
  <si>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</si>
  <si>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</si>
  <si>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</si>
  <si>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</si>
  <si>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</si>
  <si>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</si>
  <si>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</si>
  <si>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</si>
  <si>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</si>
  <si>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</si>
  <si>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</si>
  <si>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</si>
  <si>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</si>
  <si>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</si>
  <si>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</si>
  <si>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</si>
  <si>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</si>
  <si>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</si>
  <si>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</si>
  <si>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</si>
  <si>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</si>
  <si>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</si>
  <si>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</si>
  <si>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</si>
  <si>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</si>
  <si>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</si>
  <si>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</si>
  <si>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</si>
  <si>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</si>
  <si>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</si>
  <si>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</si>
  <si>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</si>
  <si>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</si>
  <si>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</si>
  <si>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</si>
  <si>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</si>
  <si>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</si>
  <si>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</si>
  <si>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</si>
  <si>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</si>
  <si>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</si>
  <si>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</si>
  <si>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</si>
  <si>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</si>
  <si>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</si>
  <si>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</si>
  <si>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</si>
  <si>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</si>
  <si>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</si>
  <si>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</si>
  <si>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</si>
  <si>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</si>
  <si>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</si>
  <si>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</si>
  <si>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</si>
  <si>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</si>
  <si>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</si>
  <si>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</si>
  <si>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</si>
  <si>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</si>
  <si>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</si>
  <si>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</si>
  <si>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</si>
  <si>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</si>
  <si>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</si>
  <si>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</si>
  <si>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</si>
  <si>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</si>
  <si>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</si>
  <si>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</si>
  <si>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</si>
  <si>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</si>
  <si>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</si>
  <si>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</si>
  <si>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</si>
  <si>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</si>
  <si>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</si>
  <si>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</si>
  <si>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</si>
  <si>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</si>
  <si>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</si>
  <si>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</si>
  <si>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</si>
  <si>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</si>
  <si>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</si>
  <si>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</si>
  <si>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</si>
  <si>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</si>
  <si>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</si>
  <si>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</si>
  <si>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</si>
  <si>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</si>
  <si>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</si>
  <si>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</si>
  <si>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</si>
  <si>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</si>
  <si>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</si>
  <si>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</si>
  <si>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</si>
  <si>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</si>
  <si>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</si>
  <si>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</si>
  <si>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</si>
  <si>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</si>
  <si>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</si>
  <si>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</si>
  <si>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</si>
  <si>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</si>
  <si>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</si>
  <si>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</si>
  <si>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</si>
  <si>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</si>
  <si>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</si>
  <si>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</si>
  <si>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</si>
  <si>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</si>
  <si>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</si>
  <si>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</si>
  <si>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</si>
  <si>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</si>
  <si>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</si>
  <si>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</si>
  <si>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</si>
  <si>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</si>
  <si>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</si>
  <si>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</si>
  <si>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</si>
  <si>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</si>
  <si>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</si>
  <si>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</si>
  <si>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</si>
  <si>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</si>
  <si>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</si>
  <si>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</si>
  <si>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</si>
  <si>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</si>
  <si>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</si>
  <si>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</si>
  <si>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</si>
  <si>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</si>
  <si>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</si>
  <si>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</si>
  <si>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</si>
  <si>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</si>
  <si>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</si>
  <si>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</si>
  <si>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</si>
  <si>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</si>
  <si>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</si>
  <si>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</si>
  <si>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</si>
  <si>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</si>
  <si>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</si>
  <si>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</si>
  <si>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</si>
  <si>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</si>
  <si>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</si>
  <si>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</si>
  <si>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</si>
  <si>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</si>
  <si>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</si>
  <si>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</si>
  <si>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</si>
  <si>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</si>
  <si>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</si>
  <si>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</si>
  <si>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</si>
  <si>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</si>
  <si>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</si>
  <si>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</si>
  <si>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</si>
  <si>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</si>
  <si>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</si>
  <si>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</si>
  <si>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</si>
  <si>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</si>
  <si>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</si>
  <si>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</si>
  <si>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</si>
  <si>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</si>
  <si>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</si>
  <si>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</si>
  <si>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</si>
  <si>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</si>
  <si>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</si>
  <si>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</si>
  <si>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</si>
  <si>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</si>
  <si>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</si>
  <si>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</si>
  <si>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</si>
  <si>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</si>
  <si>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</si>
  <si>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</si>
  <si>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</si>
  <si>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</si>
  <si>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</si>
  <si>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</si>
  <si>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</si>
  <si>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</si>
  <si>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</si>
  <si>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</si>
  <si>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</si>
  <si>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</si>
  <si>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</si>
  <si>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</si>
  <si>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</si>
  <si>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</si>
  <si>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</si>
  <si>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</si>
  <si>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</si>
  <si>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</si>
  <si>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</si>
  <si>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</si>
  <si>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</si>
  <si>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</si>
  <si>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</si>
  <si>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</si>
  <si>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</si>
  <si>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</si>
  <si>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</si>
  <si>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</si>
  <si>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</si>
  <si>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</si>
  <si>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</si>
  <si>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</si>
  <si>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</si>
  <si>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</si>
  <si>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</si>
  <si>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</si>
  <si>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</si>
  <si>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</si>
  <si>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</si>
  <si>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</si>
  <si>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</si>
  <si>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</si>
  <si>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</si>
  <si>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</si>
  <si>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</si>
  <si>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</si>
  <si>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</si>
  <si>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</si>
  <si>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</si>
  <si>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</si>
  <si>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</si>
  <si>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</si>
  <si>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</si>
  <si>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</si>
  <si>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</si>
  <si>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</si>
  <si>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</si>
  <si>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</si>
  <si>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</si>
  <si>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</si>
  <si>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</si>
  <si>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</si>
  <si>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</si>
  <si>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</si>
  <si>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</si>
  <si>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</si>
  <si>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</si>
  <si>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</si>
  <si>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</si>
  <si>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</si>
  <si>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</si>
  <si>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</si>
  <si>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</si>
  <si>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</si>
  <si>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</si>
  <si>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</si>
  <si>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</si>
  <si>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</si>
  <si>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</si>
  <si>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</si>
  <si>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</si>
  <si>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</si>
  <si>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</si>
  <si>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</si>
  <si>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</si>
  <si>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</si>
  <si>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</si>
  <si>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</si>
  <si>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</si>
  <si>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</si>
  <si>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</si>
  <si>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</si>
  <si>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</si>
  <si>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</si>
  <si>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</si>
  <si>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</si>
  <si>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</si>
  <si>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</si>
  <si>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</si>
  <si>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</si>
  <si>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</si>
  <si>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</si>
  <si>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</si>
  <si>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</si>
  <si>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</si>
  <si>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</si>
  <si>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</si>
  <si>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</si>
  <si>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</si>
  <si>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</si>
  <si>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</si>
  <si>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</si>
  <si>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</si>
  <si>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</si>
  <si>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</si>
  <si>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</si>
  <si>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</si>
  <si>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</si>
  <si>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</si>
  <si>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</si>
  <si>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</si>
  <si>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</si>
  <si>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</si>
  <si>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</si>
  <si>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</si>
  <si>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</si>
  <si>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</si>
  <si>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</si>
  <si>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</si>
  <si>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</si>
  <si>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</si>
  <si>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</si>
  <si>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</si>
  <si>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</si>
  <si>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</si>
  <si>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</si>
  <si>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</si>
  <si>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</si>
  <si>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</si>
  <si>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</si>
  <si>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</si>
  <si>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</si>
  <si>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</si>
  <si>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</si>
  <si>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</si>
  <si>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</si>
  <si>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</si>
  <si>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</si>
  <si>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</si>
  <si>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</si>
  <si>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</si>
  <si>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</si>
  <si>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</si>
  <si>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</si>
  <si>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</si>
  <si>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</si>
  <si>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</si>
  <si>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</si>
  <si>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</si>
  <si>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</si>
  <si>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</si>
  <si>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</si>
  <si>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</si>
  <si>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</si>
  <si>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</si>
  <si>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</si>
  <si>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</si>
  <si>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</si>
  <si>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</si>
  <si>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</si>
  <si>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</si>
  <si>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</si>
  <si>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</si>
  <si>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</si>
  <si>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</si>
  <si>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</si>
  <si>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</si>
  <si>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</si>
  <si>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</si>
  <si>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</si>
  <si>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</si>
  <si>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</si>
  <si>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</si>
  <si>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</si>
  <si>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</si>
  <si>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</si>
  <si>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</si>
  <si>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</si>
  <si>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</si>
  <si>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</si>
  <si>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</si>
  <si>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</si>
  <si>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</si>
  <si>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</si>
  <si>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</si>
  <si>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</si>
  <si>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</si>
  <si>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</si>
  <si>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</si>
  <si>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</si>
  <si>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</si>
  <si>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</si>
  <si>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</si>
  <si>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</si>
  <si>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</si>
  <si>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</si>
  <si>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</si>
  <si>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</si>
  <si>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</si>
  <si>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</si>
  <si>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</si>
  <si>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</si>
  <si>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</si>
  <si>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</si>
  <si>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</si>
  <si>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</si>
  <si>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</si>
  <si>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</si>
  <si>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</si>
  <si>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</si>
  <si>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</si>
  <si>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</si>
  <si>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</si>
  <si>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</si>
  <si>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</si>
  <si>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</si>
  <si>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</si>
  <si>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</si>
  <si>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</si>
  <si>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</si>
  <si>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</si>
  <si>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</si>
  <si>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</si>
  <si>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</si>
  <si>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</si>
  <si>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</si>
  <si>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</si>
  <si>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</si>
  <si>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</si>
  <si>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</si>
  <si>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</si>
  <si>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</si>
  <si>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</si>
  <si>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</si>
  <si>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</si>
  <si>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</si>
  <si>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</si>
  <si>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</si>
  <si>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</si>
  <si>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</si>
  <si>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</si>
  <si>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</si>
  <si>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</si>
  <si>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</si>
  <si>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</si>
  <si>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</si>
  <si>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</si>
  <si>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</si>
  <si>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</si>
  <si>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</si>
  <si>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</si>
  <si>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</si>
  <si>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</si>
  <si>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</si>
  <si>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</si>
  <si>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</si>
  <si>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</si>
  <si>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</si>
  <si>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</si>
  <si>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</si>
  <si>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</si>
  <si>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</si>
  <si>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</si>
  <si>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</si>
  <si>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</si>
  <si>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</si>
  <si>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</si>
  <si>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</si>
  <si>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</si>
  <si>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</si>
  <si>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</si>
  <si>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</si>
  <si>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</si>
  <si>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</si>
  <si>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</si>
  <si>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</si>
  <si>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</si>
  <si>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</si>
  <si>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</si>
  <si>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</si>
  <si>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</si>
  <si>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</si>
  <si>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</si>
  <si>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</si>
  <si>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</si>
  <si>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</si>
  <si>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</si>
  <si>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</si>
  <si>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</si>
  <si>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</si>
  <si>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</si>
  <si>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</si>
  <si>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</si>
  <si>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</si>
  <si>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</si>
  <si>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</si>
  <si>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</si>
  <si>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</si>
  <si>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</si>
  <si>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</si>
  <si>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</si>
  <si>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</si>
  <si>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</si>
  <si>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</si>
  <si>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</si>
  <si>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</si>
  <si>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</si>
  <si>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</si>
  <si>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</si>
  <si>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</si>
  <si>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</si>
  <si>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</si>
  <si>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</si>
  <si>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</si>
  <si>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</si>
  <si>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</si>
  <si>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</si>
  <si>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</si>
  <si>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</si>
  <si>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</si>
  <si>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</si>
  <si>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</si>
  <si>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</si>
  <si>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</si>
  <si>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</si>
  <si>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</si>
  <si>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</si>
  <si>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</si>
  <si>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</si>
  <si>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</si>
  <si>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</si>
  <si>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</si>
  <si>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</si>
  <si>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</si>
  <si>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</si>
  <si>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</si>
  <si>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</si>
  <si>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</si>
  <si>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</si>
  <si>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</si>
  <si>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</si>
  <si>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</si>
  <si>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</si>
  <si>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</si>
  <si>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</si>
  <si>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</si>
  <si>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</si>
  <si>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</si>
  <si>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</si>
  <si>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</si>
  <si>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</si>
  <si>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</si>
  <si>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</si>
  <si>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</si>
  <si>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</si>
  <si>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</si>
  <si>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</si>
  <si>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</si>
  <si>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</si>
  <si>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</si>
  <si>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</si>
  <si>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</si>
  <si>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</si>
  <si>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</si>
  <si>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</si>
  <si>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</si>
  <si>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</si>
  <si>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</si>
  <si>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</si>
  <si>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</si>
  <si>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</si>
  <si>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</si>
  <si>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</si>
  <si>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</si>
  <si>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</si>
  <si>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</si>
  <si>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</si>
  <si>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</si>
  <si>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</si>
  <si>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</si>
  <si>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</si>
  <si>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</si>
  <si>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</si>
  <si>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</si>
  <si>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</si>
  <si>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</si>
  <si>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</si>
  <si>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</si>
  <si>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</si>
  <si>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</si>
  <si>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</si>
  <si>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</si>
  <si>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</si>
  <si>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</si>
  <si>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</si>
  <si>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</si>
  <si>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</si>
  <si>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</si>
  <si>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</si>
  <si>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</si>
  <si>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</si>
  <si>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</si>
  <si>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</si>
  <si>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</si>
  <si>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</si>
  <si>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</si>
  <si>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</si>
  <si>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</si>
  <si>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</si>
  <si>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</si>
  <si>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</si>
  <si>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</si>
  <si>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</si>
  <si>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</si>
  <si>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</si>
  <si>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</si>
  <si>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</si>
  <si>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</si>
  <si>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</si>
  <si>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</si>
  <si>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</si>
  <si>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</si>
  <si>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</si>
  <si>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</si>
  <si>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</si>
  <si>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</si>
  <si>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</si>
  <si>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</si>
  <si>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</si>
  <si>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</si>
  <si>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</si>
  <si>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</si>
  <si>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</si>
  <si>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</si>
  <si>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</si>
  <si>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</si>
  <si>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</si>
  <si>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</si>
  <si>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</si>
  <si>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</si>
  <si>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</si>
  <si>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</si>
  <si>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</si>
  <si>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</si>
  <si>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</si>
  <si>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</si>
  <si>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</si>
  <si>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</si>
  <si>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</si>
  <si>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</si>
  <si>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</si>
  <si>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</si>
  <si>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</si>
  <si>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</si>
  <si>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</si>
  <si>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</si>
  <si>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</si>
  <si>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</si>
  <si>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</si>
  <si>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</si>
  <si>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</si>
  <si>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</si>
  <si>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</si>
  <si>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</si>
  <si>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</si>
  <si>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</si>
  <si>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</si>
  <si>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</si>
  <si>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</si>
  <si>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</si>
  <si>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</si>
  <si>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</si>
  <si>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</si>
  <si>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</si>
  <si>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</si>
  <si>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</si>
  <si>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</si>
  <si>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</si>
  <si>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</si>
  <si>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</si>
  <si>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</si>
  <si>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</si>
  <si>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</si>
  <si>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</si>
  <si>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</si>
  <si>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</si>
  <si>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</si>
  <si>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</si>
  <si>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</si>
  <si>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</si>
  <si>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</si>
  <si>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</si>
  <si>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</si>
  <si>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</si>
  <si>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</si>
  <si>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</si>
  <si>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</si>
  <si>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</si>
  <si>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</si>
  <si>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</si>
  <si>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</si>
  <si>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</si>
  <si>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</si>
  <si>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</si>
  <si>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</si>
  <si>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</si>
  <si>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</si>
  <si>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</si>
  <si>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</si>
  <si>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</si>
  <si>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</si>
  <si>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</si>
  <si>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</si>
  <si>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</si>
  <si>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</si>
  <si>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</si>
  <si>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</si>
  <si>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</si>
  <si>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</si>
  <si>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</si>
  <si>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</si>
  <si>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</si>
  <si>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</si>
  <si>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</si>
  <si>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</si>
  <si>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</si>
  <si>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</si>
  <si>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</si>
  <si>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</si>
  <si>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</si>
  <si>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</si>
  <si>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</si>
  <si>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</si>
  <si>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</si>
  <si>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</si>
  <si>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</si>
  <si>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</si>
  <si>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</si>
  <si>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</si>
  <si>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</si>
  <si>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</si>
  <si>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</si>
  <si>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</si>
  <si>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</si>
  <si>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</si>
  <si>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</si>
  <si>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</si>
  <si>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</si>
  <si>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</si>
  <si>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</si>
  <si>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</si>
  <si>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</si>
  <si>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</si>
  <si>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</si>
  <si>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</si>
  <si>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</si>
  <si>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</si>
  <si>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</si>
  <si>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</si>
  <si>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</si>
  <si>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</si>
  <si>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</si>
  <si>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</si>
  <si>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</si>
  <si>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</si>
  <si>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</si>
  <si>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</si>
  <si>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</si>
  <si>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</si>
  <si>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</si>
  <si>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</si>
  <si>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</si>
  <si>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</si>
  <si>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</si>
  <si>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</si>
  <si>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</si>
  <si>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</si>
  <si>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</si>
  <si>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</si>
  <si>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</si>
  <si>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</si>
  <si>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</si>
  <si>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</si>
  <si>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</si>
  <si>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</si>
  <si>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</si>
  <si>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</si>
  <si>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</si>
  <si>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</si>
  <si>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</si>
  <si>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</si>
  <si>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</si>
  <si>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</si>
  <si>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</si>
  <si>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</si>
  <si>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</si>
  <si>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</si>
  <si>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</si>
  <si>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</si>
  <si>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</si>
  <si>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</si>
  <si>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</si>
  <si>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</si>
  <si>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</si>
  <si>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</si>
  <si>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</si>
  <si>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</si>
  <si>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</si>
  <si>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</si>
  <si>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</si>
  <si>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</si>
  <si>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</si>
  <si>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</si>
  <si>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</si>
  <si>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</si>
  <si>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</si>
  <si>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</si>
  <si>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</si>
  <si>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</si>
  <si>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</si>
  <si>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</si>
  <si>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</si>
  <si>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</si>
  <si>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</si>
  <si>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</si>
  <si>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</si>
  <si>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</si>
  <si>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</si>
  <si>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</si>
  <si>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</si>
  <si>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</si>
  <si>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</si>
  <si>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</si>
  <si>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</si>
  <si>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</si>
  <si>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</si>
  <si>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</si>
  <si>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</si>
  <si>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</si>
  <si>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</si>
  <si>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</si>
  <si>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</si>
  <si>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</si>
  <si>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</si>
  <si>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</si>
  <si>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</si>
  <si>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</si>
  <si>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</si>
  <si>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</si>
  <si>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</si>
  <si>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</si>
  <si>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</si>
  <si>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</si>
  <si>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</si>
  <si>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</si>
  <si>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</si>
  <si>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</si>
  <si>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</si>
  <si>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</si>
  <si>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</si>
  <si>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</si>
  <si>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</si>
  <si>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</si>
  <si>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</si>
  <si>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</si>
  <si>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</si>
  <si>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</si>
  <si>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</si>
  <si>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</si>
  <si>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</si>
  <si>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</si>
  <si>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</si>
  <si>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</si>
  <si>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</si>
  <si>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</si>
  <si>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</si>
  <si>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</si>
  <si>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</si>
  <si>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</si>
  <si>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</si>
  <si>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</si>
  <si>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</si>
  <si>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</si>
  <si>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</si>
  <si>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</si>
  <si>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</si>
  <si>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</si>
  <si>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</si>
  <si>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</si>
  <si>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</si>
  <si>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</si>
  <si>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</si>
  <si>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</si>
  <si>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</si>
  <si>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</si>
  <si>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</si>
  <si>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</si>
  <si>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</si>
  <si>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</si>
  <si>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</si>
  <si>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</si>
  <si>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</si>
  <si>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</si>
  <si>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</si>
  <si>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</si>
  <si>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</si>
  <si>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</si>
  <si>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</si>
  <si>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</si>
  <si>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</si>
  <si>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</si>
  <si>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</si>
  <si>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</si>
  <si>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</si>
  <si>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</si>
  <si>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</si>
  <si>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</si>
  <si>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</si>
  <si>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</si>
  <si>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</si>
  <si>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</si>
  <si>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</si>
  <si>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</si>
  <si>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</si>
  <si>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</si>
  <si>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</si>
  <si>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</si>
  <si>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</si>
  <si>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</si>
  <si>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</si>
  <si>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</si>
  <si>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</si>
  <si>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</si>
  <si>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</si>
  <si>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</si>
  <si>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</si>
  <si>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</si>
  <si>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</si>
  <si>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</si>
  <si>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</si>
  <si>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</si>
  <si>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</si>
  <si>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</si>
  <si>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</si>
  <si>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</si>
  <si>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</si>
  <si>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</si>
  <si>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</si>
  <si>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</si>
  <si>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</si>
  <si>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</si>
  <si>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</si>
  <si>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</si>
  <si>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</si>
  <si>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</si>
  <si>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</si>
  <si>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</si>
  <si>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</si>
  <si>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</si>
  <si>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</si>
  <si>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</si>
  <si>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</si>
  <si>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</si>
  <si>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</si>
  <si>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</si>
  <si>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</si>
  <si>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</si>
  <si>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</si>
  <si>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</si>
  <si>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</si>
  <si>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</si>
  <si>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</si>
  <si>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</si>
  <si>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</si>
  <si>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</si>
  <si>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</si>
  <si>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</si>
  <si>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</si>
  <si>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</si>
  <si>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</si>
  <si>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</si>
  <si>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</si>
  <si>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</si>
  <si>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</si>
  <si>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</si>
  <si>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</si>
  <si>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</si>
  <si>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</si>
  <si>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</si>
  <si>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</si>
  <si>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</si>
  <si>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</si>
  <si>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</si>
  <si>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</si>
  <si>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</si>
  <si>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</si>
  <si>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</si>
  <si>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</si>
  <si>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</si>
  <si>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</si>
  <si>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</si>
  <si>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</si>
  <si>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</si>
  <si>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</si>
  <si>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</si>
  <si>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</si>
  <si>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</si>
  <si>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</si>
  <si>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</si>
  <si>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</si>
  <si>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</si>
  <si>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</si>
  <si>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</si>
  <si>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</si>
  <si>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</si>
  <si>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</si>
  <si>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</si>
  <si>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</si>
  <si>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</si>
  <si>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</si>
  <si>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</si>
  <si>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</si>
  <si>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</si>
  <si>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</si>
  <si>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</si>
  <si>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</si>
  <si>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</si>
  <si>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</si>
  <si>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</si>
  <si>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</si>
  <si>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</si>
  <si>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</si>
  <si>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</si>
  <si>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</si>
  <si>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</si>
  <si>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</si>
  <si>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</si>
  <si>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</si>
  <si>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</si>
  <si>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</si>
  <si>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</si>
  <si>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</si>
  <si>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</si>
  <si>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</si>
  <si>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</si>
  <si>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</si>
  <si>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</si>
  <si>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</si>
  <si>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</si>
  <si>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</si>
  <si>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</si>
  <si>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</si>
  <si>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</si>
  <si>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</si>
  <si>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</si>
  <si>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</si>
  <si>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</si>
  <si>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</si>
  <si>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</si>
  <si>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</si>
  <si>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</si>
  <si>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</si>
  <si>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</si>
  <si>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</si>
  <si>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</si>
  <si>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</si>
  <si>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</si>
  <si>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</si>
  <si>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</si>
  <si>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</si>
  <si>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</si>
  <si>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</si>
  <si>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</si>
  <si>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</si>
  <si>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</si>
  <si>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</si>
  <si>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</si>
  <si>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</si>
  <si>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</si>
  <si>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</si>
  <si>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</si>
  <si>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</si>
  <si>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</si>
  <si>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</si>
  <si>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</si>
  <si>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</si>
  <si>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</si>
  <si>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</si>
  <si>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</si>
  <si>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</si>
  <si>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</si>
  <si>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</si>
  <si>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</si>
  <si>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</si>
  <si>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</si>
  <si>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</si>
  <si>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</si>
  <si>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</si>
  <si>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</si>
  <si>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</si>
  <si>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</si>
  <si>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</si>
  <si>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</si>
  <si>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</si>
  <si>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</si>
  <si>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</si>
  <si>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</si>
  <si>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</si>
  <si>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</si>
  <si>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</si>
  <si>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</si>
  <si>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</si>
  <si>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</si>
  <si>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</si>
  <si>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</si>
  <si>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</si>
  <si>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</si>
  <si>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</si>
  <si>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</si>
  <si>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</si>
  <si>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</si>
  <si>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</si>
  <si>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</si>
  <si>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</si>
  <si>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</si>
  <si>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</si>
  <si>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</si>
  <si>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</si>
  <si>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</si>
  <si>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</si>
  <si>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</si>
  <si>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</si>
  <si>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</si>
  <si>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</si>
  <si>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</si>
  <si>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</si>
  <si>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</si>
  <si>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</si>
  <si>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</si>
  <si>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</si>
  <si>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</si>
  <si>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</si>
  <si>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</si>
  <si>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</si>
  <si>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</si>
  <si>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</si>
  <si>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</si>
  <si>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</si>
  <si>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</si>
  <si>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</si>
  <si>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</si>
  <si>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</si>
  <si>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</si>
  <si>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</si>
  <si>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</si>
  <si>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</si>
  <si>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</si>
  <si>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</si>
  <si>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</si>
  <si>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</si>
  <si>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</si>
  <si>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</si>
  <si>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</si>
  <si>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</si>
  <si>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</si>
  <si>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</si>
  <si>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</si>
  <si>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</si>
  <si>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</si>
  <si>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</si>
  <si>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</si>
  <si>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</si>
  <si>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</si>
  <si>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</si>
  <si>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</si>
  <si>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</si>
  <si>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</si>
  <si>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</si>
  <si>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</si>
  <si>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</si>
  <si>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</si>
  <si>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</si>
  <si>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</si>
  <si>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</si>
  <si>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</si>
  <si>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</si>
  <si>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</si>
  <si>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</si>
  <si>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</si>
  <si>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</si>
  <si>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</si>
  <si>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</si>
  <si>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</si>
  <si>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</si>
  <si>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</si>
  <si>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</si>
  <si>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</si>
  <si>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</si>
  <si>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</si>
  <si>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</si>
  <si>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</si>
  <si>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</si>
  <si>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</si>
  <si>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</si>
  <si>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</si>
  <si>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</si>
  <si>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</si>
  <si>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</si>
  <si>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</si>
  <si>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</si>
  <si>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</si>
  <si>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</si>
  <si>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</si>
  <si>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</si>
  <si>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</si>
  <si>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</si>
  <si>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</si>
  <si>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</si>
  <si>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</si>
  <si>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</si>
  <si>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</si>
  <si>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</si>
  <si>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</si>
  <si>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</si>
  <si>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</si>
  <si>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</si>
  <si>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</si>
  <si>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</si>
  <si>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</si>
  <si>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</si>
  <si>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</si>
  <si>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</si>
  <si>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</si>
  <si>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</si>
  <si>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</si>
  <si>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</si>
  <si>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</si>
  <si>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</si>
  <si>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</si>
  <si>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</si>
  <si>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</si>
  <si>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</si>
  <si>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</si>
  <si>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</si>
  <si>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</si>
  <si>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</si>
  <si>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</si>
  <si>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</si>
  <si>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</si>
  <si>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</si>
  <si>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</si>
  <si>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</si>
  <si>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</si>
  <si>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</si>
  <si>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</si>
  <si>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</si>
  <si>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</si>
  <si>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</si>
  <si>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</si>
  <si>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</si>
  <si>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</si>
  <si>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</si>
  <si>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</si>
  <si>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</si>
  <si>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</si>
  <si>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</si>
  <si>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</si>
  <si>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</si>
  <si>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</si>
  <si>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</si>
  <si>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</si>
  <si>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</si>
  <si>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</si>
  <si>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</si>
  <si>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</si>
  <si>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</si>
  <si>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</si>
  <si>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</si>
  <si>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</si>
  <si>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</si>
  <si>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</si>
  <si>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</si>
  <si>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</si>
  <si>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</si>
  <si>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</si>
  <si>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</si>
  <si>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</si>
  <si>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</si>
  <si>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</si>
  <si>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</si>
  <si>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</si>
  <si>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</si>
  <si>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</si>
  <si>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</si>
  <si>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</si>
  <si>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</si>
  <si>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</si>
  <si>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</si>
  <si>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</si>
  <si>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</si>
  <si>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</si>
  <si>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</si>
  <si>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</si>
  <si>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</si>
  <si>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</si>
  <si>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</si>
  <si>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</si>
  <si>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</si>
  <si>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</si>
  <si>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</si>
  <si>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</si>
  <si>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</si>
  <si>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</si>
  <si>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</si>
  <si>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</si>
  <si>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</si>
  <si>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</si>
  <si>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</si>
  <si>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</si>
  <si>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</si>
  <si>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</si>
  <si>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</si>
  <si>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</si>
  <si>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</si>
  <si>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</si>
  <si>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</si>
  <si>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</si>
  <si>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</si>
  <si>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</si>
  <si>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</si>
  <si>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</si>
  <si>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</si>
  <si>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</si>
  <si>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</si>
  <si>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</si>
  <si>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</si>
  <si>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</si>
  <si>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</si>
  <si>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</si>
  <si>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</si>
  <si>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</si>
  <si>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</si>
  <si>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</si>
  <si>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</si>
  <si>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</si>
  <si>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</si>
  <si>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</si>
  <si>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</si>
  <si>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</si>
  <si>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</si>
  <si>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</si>
  <si>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</si>
  <si>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</si>
  <si>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</si>
  <si>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</si>
  <si>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</si>
  <si>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</si>
  <si>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</si>
  <si>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</si>
  <si>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</si>
  <si>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</si>
  <si>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</si>
  <si>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</si>
  <si>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</si>
  <si>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</si>
  <si>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</si>
  <si>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</si>
  <si>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</si>
  <si>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</si>
  <si>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</si>
  <si>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</si>
  <si>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</si>
  <si>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</si>
  <si>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</si>
  <si>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</si>
  <si>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</si>
  <si>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</si>
  <si>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</si>
  <si>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</si>
  <si>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</si>
  <si>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</si>
  <si>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</si>
  <si>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</si>
  <si>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</si>
  <si>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</si>
  <si>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</si>
  <si>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</si>
  <si>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</si>
  <si>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</si>
  <si>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</si>
  <si>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</si>
  <si>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</si>
  <si>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</si>
  <si>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</si>
  <si>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</si>
  <si>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</si>
  <si>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</si>
  <si>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</si>
  <si>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</si>
  <si>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</si>
  <si>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</si>
  <si>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</si>
  <si>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</si>
  <si>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</si>
  <si>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</si>
  <si>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</si>
  <si>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</si>
  <si>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</si>
  <si>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</si>
  <si>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</si>
  <si>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</si>
  <si>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</si>
  <si>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</si>
  <si>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</si>
  <si>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</si>
  <si>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</si>
  <si>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</si>
  <si>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</si>
  <si>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</si>
  <si>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</si>
  <si>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</si>
  <si>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</si>
  <si>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</si>
  <si>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</si>
  <si>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</si>
  <si>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</si>
  <si>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</si>
  <si>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</si>
  <si>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</si>
  <si>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</si>
  <si>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</si>
  <si>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</si>
  <si>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</si>
  <si>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</si>
  <si>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</si>
  <si>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</si>
  <si>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</si>
  <si>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</si>
  <si>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</si>
  <si>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</si>
  <si>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</si>
  <si>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</si>
  <si>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</si>
  <si>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</si>
  <si>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</si>
  <si>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</si>
  <si>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</si>
  <si>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</si>
  <si>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</si>
  <si>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</si>
  <si>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</si>
  <si>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</si>
  <si>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</si>
  <si>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</si>
  <si>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</si>
  <si>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</si>
  <si>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</si>
  <si>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</si>
  <si>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</si>
  <si>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</si>
  <si>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</si>
  <si>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</si>
  <si>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</si>
  <si>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</si>
  <si>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</si>
  <si>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</si>
  <si>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</si>
  <si>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</si>
  <si>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</si>
  <si>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</si>
  <si>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</si>
  <si>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</si>
  <si>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</si>
  <si>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</si>
  <si>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</si>
  <si>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</si>
  <si>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</si>
  <si>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</si>
  <si>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</si>
  <si>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</si>
  <si>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</si>
  <si>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</si>
  <si>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</si>
  <si>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</si>
  <si>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</si>
  <si>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</si>
  <si>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</si>
  <si>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</si>
  <si>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</si>
  <si>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</si>
  <si>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</si>
  <si>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</si>
  <si>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</si>
  <si>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</si>
  <si>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</si>
  <si>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</si>
  <si>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</si>
  <si>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</si>
  <si>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</si>
  <si>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</si>
  <si>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</si>
  <si>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</si>
  <si>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</si>
  <si>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</si>
  <si>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</si>
  <si>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</si>
  <si>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</si>
  <si>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</si>
  <si>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</si>
  <si>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</si>
  <si>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</si>
  <si>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</si>
  <si>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</si>
  <si>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</si>
  <si>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</si>
  <si>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</si>
  <si>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</si>
  <si>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</si>
  <si>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</si>
  <si>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</si>
  <si>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</si>
  <si>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</si>
  <si>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</si>
  <si>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</si>
  <si>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</si>
  <si>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</si>
  <si>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</si>
  <si>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</si>
  <si>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</si>
  <si>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</si>
  <si>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</si>
  <si>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</si>
  <si>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</si>
  <si>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</si>
  <si>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</si>
  <si>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</si>
  <si>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</si>
  <si>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</si>
  <si>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</si>
  <si>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</si>
  <si>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</si>
  <si>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</si>
  <si>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</si>
  <si>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</si>
  <si>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</si>
  <si>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</si>
  <si>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</si>
  <si>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</si>
  <si>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</si>
  <si>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</si>
  <si>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</si>
  <si>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</si>
  <si>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</si>
  <si>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</si>
  <si>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</si>
  <si>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</si>
  <si>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</si>
  <si>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</si>
  <si>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</si>
  <si>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</si>
  <si>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</si>
  <si>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</si>
  <si>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</si>
  <si>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</si>
  <si>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</si>
  <si>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</si>
  <si>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</si>
  <si>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</si>
  <si>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</si>
  <si>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</si>
  <si>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</si>
  <si>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</si>
  <si>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</si>
  <si>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</si>
  <si>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</si>
  <si>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</si>
  <si>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</si>
  <si>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</si>
  <si>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</si>
  <si>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</si>
  <si>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</si>
  <si>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</si>
  <si>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</si>
  <si>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</si>
  <si>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</si>
  <si>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</si>
  <si>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</si>
  <si>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</si>
  <si>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</si>
  <si>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</si>
  <si>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</si>
  <si>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</si>
  <si>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</si>
  <si>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</si>
  <si>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</si>
  <si>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</si>
  <si>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</si>
  <si>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</si>
  <si>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</si>
  <si>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</si>
  <si>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</si>
  <si>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</si>
  <si>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</si>
  <si>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</si>
  <si>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</si>
  <si>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</si>
  <si>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</si>
  <si>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</si>
  <si>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</si>
  <si>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</si>
  <si>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</si>
  <si>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</si>
  <si>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</si>
  <si>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</si>
  <si>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</si>
  <si>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</si>
  <si>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</si>
  <si>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</si>
  <si>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</si>
  <si>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</si>
  <si>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</si>
  <si>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</si>
  <si>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</si>
  <si>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</si>
  <si>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</si>
  <si>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</si>
  <si>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</si>
  <si>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</si>
  <si>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</si>
  <si>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</si>
  <si>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</si>
  <si>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</si>
  <si>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</si>
  <si>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</si>
  <si>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</si>
  <si>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</si>
  <si>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</si>
  <si>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</si>
  <si>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</si>
  <si>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</si>
  <si>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</si>
  <si>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</si>
  <si>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</si>
  <si>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</si>
  <si>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</si>
  <si>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</si>
  <si>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</si>
  <si>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</si>
  <si>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</si>
  <si>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</si>
  <si>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</si>
  <si>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</si>
  <si>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</si>
  <si>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</si>
  <si>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</si>
  <si>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</si>
  <si>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</si>
  <si>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</si>
  <si>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</si>
  <si>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</si>
  <si>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</si>
  <si>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</si>
  <si>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</si>
  <si>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</si>
  <si>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</si>
  <si>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</si>
  <si>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</si>
  <si>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</si>
  <si>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</si>
  <si>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</si>
  <si>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</si>
  <si>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</si>
  <si>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</si>
  <si>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</si>
  <si>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</si>
  <si>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</si>
  <si>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</si>
  <si>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</si>
  <si>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</si>
  <si>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</si>
  <si>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</si>
  <si>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</si>
  <si>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</si>
  <si>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</si>
  <si>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</si>
  <si>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</si>
  <si>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</si>
  <si>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</si>
  <si>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</si>
  <si>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</si>
  <si>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</si>
  <si>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</si>
  <si>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</si>
  <si>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</si>
  <si>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</si>
  <si>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</si>
  <si>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</si>
  <si>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</si>
  <si>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</si>
  <si>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</si>
  <si>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</si>
  <si>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</si>
  <si>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</si>
  <si>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</si>
  <si>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</si>
  <si>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</si>
  <si>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</si>
  <si>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</si>
  <si>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</si>
  <si>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</si>
  <si>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</si>
  <si>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</si>
  <si>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</si>
  <si>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</si>
  <si>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</si>
  <si>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</si>
  <si>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</si>
  <si>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</si>
  <si>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</si>
  <si>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</si>
  <si>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</si>
  <si>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</si>
  <si>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</si>
  <si>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</si>
  <si>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</si>
  <si>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</si>
  <si>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</si>
  <si>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</si>
  <si>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</si>
  <si>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</si>
  <si>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</si>
  <si>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</si>
  <si>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</si>
  <si>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</si>
  <si>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</si>
  <si>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</si>
  <si>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</si>
  <si>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</si>
  <si>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</si>
  <si>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</si>
  <si>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</si>
  <si>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</si>
  <si>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</si>
  <si>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</si>
  <si>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</si>
  <si>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</si>
  <si>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</si>
  <si>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</si>
  <si>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</si>
  <si>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</si>
  <si>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</si>
  <si>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</si>
  <si>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</si>
  <si>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</si>
  <si>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</si>
  <si>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</si>
  <si>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</si>
  <si>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</si>
  <si>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</si>
  <si>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</si>
  <si>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</si>
  <si>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</si>
  <si>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</si>
  <si>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</si>
  <si>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</si>
  <si>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</si>
  <si>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</si>
  <si>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</si>
  <si>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</si>
  <si>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</si>
  <si>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</si>
  <si>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</si>
  <si>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</si>
  <si>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</si>
  <si>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</si>
  <si>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</si>
  <si>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</si>
  <si>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</si>
  <si>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</si>
  <si>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</si>
  <si>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</si>
  <si>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</si>
  <si>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</si>
  <si>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</si>
  <si>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</si>
  <si>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</si>
  <si>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</si>
  <si>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</si>
  <si>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</si>
  <si>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</si>
  <si>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</si>
  <si>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</si>
  <si>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</si>
  <si>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</si>
  <si>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</si>
  <si>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</si>
  <si>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</si>
  <si>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</si>
  <si>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</si>
  <si>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</si>
  <si>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</si>
  <si>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</si>
  <si>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</si>
  <si>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</si>
  <si>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</si>
  <si>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</si>
  <si>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</si>
  <si>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</si>
  <si>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</si>
  <si>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</si>
  <si>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</si>
  <si>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</si>
  <si>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</si>
  <si>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</si>
  <si>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</si>
  <si>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</si>
  <si>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</si>
  <si>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</si>
  <si>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</si>
  <si>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</si>
  <si>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</si>
  <si>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</si>
  <si>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</si>
  <si>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</si>
  <si>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</si>
  <si>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</si>
  <si>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</si>
  <si>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</si>
  <si>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</si>
  <si>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</si>
  <si>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</si>
  <si>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</si>
  <si>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</si>
  <si>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</si>
  <si>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</si>
  <si>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</si>
  <si>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</si>
  <si>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</si>
  <si>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</si>
  <si>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</si>
  <si>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</si>
  <si>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</si>
  <si>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</si>
  <si>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</si>
  <si>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</si>
  <si>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</si>
  <si>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</si>
  <si>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</si>
  <si>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</si>
  <si>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</si>
  <si>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</si>
  <si>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</si>
  <si>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</si>
  <si>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</si>
  <si>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</si>
  <si>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</si>
  <si>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</si>
  <si>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</si>
  <si>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</si>
  <si>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</si>
  <si>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</si>
  <si>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</si>
  <si>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</si>
  <si>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</si>
  <si>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</si>
  <si>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</si>
  <si>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</si>
  <si>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</si>
  <si>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</si>
  <si>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</si>
  <si>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</si>
  <si>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</si>
  <si>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</si>
  <si>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</si>
  <si>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</si>
  <si>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</si>
  <si>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</si>
  <si>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</si>
  <si>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</si>
  <si>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</si>
  <si>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</si>
  <si>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</si>
  <si>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</si>
  <si>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</si>
  <si>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</si>
  <si>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</si>
  <si>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</si>
  <si>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</si>
  <si>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</si>
  <si>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</si>
  <si>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</si>
  <si>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</si>
  <si>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</si>
  <si>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</si>
  <si>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</si>
  <si>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</si>
  <si>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</si>
  <si>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</si>
  <si>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</si>
  <si>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</si>
  <si>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</si>
  <si>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</si>
  <si>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</si>
  <si>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</si>
  <si>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</si>
  <si>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</si>
  <si>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</si>
  <si>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</si>
  <si>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</si>
  <si>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</si>
  <si>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</si>
  <si>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</si>
  <si>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</si>
  <si>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</si>
  <si>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</si>
  <si>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</si>
  <si>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</si>
  <si>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</si>
  <si>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</si>
  <si>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</si>
  <si>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</si>
  <si>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</si>
  <si>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</si>
  <si>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</si>
  <si>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</si>
  <si>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</si>
  <si>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</si>
  <si>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</si>
  <si>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</si>
  <si>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</si>
  <si>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</si>
  <si>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</si>
  <si>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</si>
  <si>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</si>
  <si>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</si>
  <si>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</si>
  <si>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</si>
  <si>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</si>
  <si>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</si>
  <si>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</si>
  <si>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</si>
  <si>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</si>
  <si>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</si>
  <si>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</si>
  <si>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</si>
  <si>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</si>
  <si>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</si>
  <si>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</si>
  <si>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</si>
  <si>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</si>
  <si>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</si>
  <si>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</si>
  <si>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</si>
  <si>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</si>
  <si>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</si>
  <si>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</si>
  <si>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</si>
  <si>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</si>
  <si>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</si>
  <si>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</si>
  <si>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</si>
  <si>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</si>
  <si>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</si>
  <si>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</si>
  <si>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</si>
  <si>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</si>
  <si>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</si>
  <si>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</si>
  <si>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</si>
  <si>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</si>
  <si>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</si>
  <si>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</si>
  <si>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</si>
  <si>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</si>
  <si>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</si>
  <si>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</si>
  <si>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</si>
  <si>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</si>
  <si>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</si>
  <si>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</si>
  <si>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</si>
  <si>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</si>
  <si>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</si>
  <si>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</si>
  <si>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</si>
  <si>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</si>
  <si>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</si>
  <si>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</si>
  <si>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</si>
  <si>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</si>
  <si>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</si>
  <si>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</si>
  <si>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</si>
  <si>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</si>
  <si>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</si>
  <si>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</si>
  <si>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</si>
  <si>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</si>
  <si>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</si>
  <si>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</si>
  <si>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</si>
  <si>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</si>
  <si>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</si>
  <si>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</si>
  <si>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</si>
  <si>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</si>
  <si>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</si>
  <si>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</si>
  <si>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</si>
  <si>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</si>
  <si>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</si>
  <si>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</si>
  <si>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</si>
  <si>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</si>
  <si>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</si>
  <si>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</si>
  <si>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</si>
  <si>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</si>
  <si>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</si>
  <si>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</si>
  <si>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</si>
  <si>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</si>
  <si>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</si>
  <si>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</si>
  <si>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</si>
  <si>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</si>
  <si>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</si>
  <si>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</si>
  <si>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</si>
  <si>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</si>
  <si>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</si>
  <si>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</si>
  <si>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</si>
  <si>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</si>
  <si>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</si>
  <si>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</si>
  <si>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</si>
  <si>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</si>
  <si>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</si>
  <si>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</si>
  <si>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</si>
  <si>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</si>
  <si>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</si>
  <si>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</si>
  <si>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</si>
  <si>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</si>
  <si>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</si>
  <si>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</si>
  <si>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</si>
  <si>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</si>
  <si>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</si>
  <si>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</si>
  <si>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</si>
  <si>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</si>
  <si>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</si>
  <si>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</si>
  <si>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</si>
  <si>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</si>
  <si>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</si>
  <si>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</si>
  <si>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</si>
  <si>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</si>
  <si>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</si>
  <si>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</si>
  <si>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</si>
  <si>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</si>
  <si>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</si>
  <si>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</si>
  <si>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</si>
  <si>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</si>
  <si>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</si>
  <si>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</si>
  <si>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</si>
  <si>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</si>
  <si>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</si>
  <si>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</si>
  <si>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</si>
  <si>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</si>
  <si>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</si>
  <si>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</si>
  <si>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</si>
  <si>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</si>
  <si>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</si>
  <si>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</si>
  <si>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</si>
  <si>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</si>
  <si>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</si>
  <si>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</si>
  <si>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</si>
  <si>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</si>
  <si>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</si>
  <si>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</si>
  <si>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</si>
  <si>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</si>
  <si>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</si>
  <si>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</si>
  <si>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</si>
  <si>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</si>
  <si>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</si>
  <si>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</si>
  <si>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</si>
  <si>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</si>
  <si>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</si>
  <si>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</si>
  <si>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</si>
  <si>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</si>
  <si>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</si>
  <si>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</si>
  <si>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</si>
  <si>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</si>
  <si>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</si>
  <si>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</si>
  <si>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</si>
  <si>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</si>
  <si>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</si>
  <si>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</si>
  <si>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</si>
  <si>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</si>
  <si>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</si>
  <si>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</si>
  <si>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</si>
  <si>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</si>
  <si>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</si>
  <si>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</si>
  <si>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</si>
  <si>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</si>
  <si>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</si>
  <si>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</si>
  <si>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</si>
  <si>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</si>
  <si>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</si>
  <si>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</si>
  <si>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</si>
  <si>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</si>
  <si>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</si>
  <si>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</si>
  <si>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</si>
  <si>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</si>
  <si>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</si>
  <si>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</si>
  <si>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</si>
  <si>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</si>
  <si>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</si>
  <si>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</si>
  <si>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</si>
  <si>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</si>
  <si>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</si>
  <si>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</si>
  <si>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</si>
  <si>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</si>
  <si>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</si>
  <si>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</si>
  <si>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</si>
  <si>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</si>
  <si>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</si>
  <si>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</si>
  <si>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</si>
  <si>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</si>
  <si>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</si>
  <si>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</si>
  <si>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</si>
  <si>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</si>
  <si>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</si>
  <si>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</si>
  <si>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</si>
  <si>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</si>
  <si>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</si>
  <si>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</si>
  <si>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</si>
  <si>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</si>
  <si>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</si>
  <si>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</si>
  <si>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</si>
  <si>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</si>
  <si>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</si>
  <si>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</si>
  <si>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</si>
  <si>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</si>
  <si>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</si>
  <si>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</si>
  <si>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</si>
  <si>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</si>
  <si>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</si>
  <si>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</si>
  <si>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</si>
  <si>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</si>
  <si>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</si>
  <si>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</si>
  <si>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</si>
  <si>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</si>
  <si>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</si>
  <si>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</si>
  <si>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</si>
  <si>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</si>
  <si>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</si>
  <si>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</si>
  <si>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</si>
  <si>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</si>
  <si>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</si>
  <si>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</si>
  <si>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</si>
  <si>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</si>
  <si>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</si>
  <si>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</si>
  <si>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</si>
  <si>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</si>
  <si>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</si>
  <si>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</si>
  <si>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</si>
  <si>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</si>
  <si>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</si>
  <si>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</si>
  <si>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</si>
  <si>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</si>
  <si>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</si>
  <si>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</si>
  <si>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</si>
  <si>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</si>
  <si>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</si>
  <si>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</si>
  <si>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</si>
  <si>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</si>
  <si>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</si>
  <si>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</si>
  <si>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</si>
  <si>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</si>
  <si>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</si>
  <si>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</si>
  <si>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</si>
  <si>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</si>
  <si>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</si>
  <si>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</si>
  <si>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</si>
  <si>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</si>
  <si>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</si>
  <si>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</si>
  <si>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</si>
  <si>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</si>
  <si>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</si>
  <si>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</si>
  <si>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</si>
  <si>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</si>
  <si>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</si>
  <si>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</si>
  <si>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</si>
  <si>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</si>
  <si>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</si>
  <si>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</si>
  <si>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</si>
  <si>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</si>
  <si>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</si>
  <si>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</si>
  <si>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</si>
  <si>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</si>
  <si>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</si>
  <si>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</si>
  <si>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</si>
  <si>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</si>
  <si>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</si>
  <si>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</si>
  <si>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</si>
  <si>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</si>
  <si>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</si>
  <si>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</si>
  <si>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</si>
  <si>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</si>
  <si>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</si>
  <si>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</si>
  <si>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</si>
  <si>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</si>
  <si>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</si>
  <si>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</si>
  <si>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</si>
  <si>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</si>
  <si>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</si>
  <si>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</si>
  <si>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</si>
  <si>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</si>
  <si>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</si>
  <si>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</si>
  <si>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</si>
  <si>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</si>
  <si>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</si>
  <si>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</si>
  <si>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</si>
  <si>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</si>
  <si>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</si>
  <si>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</si>
  <si>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</si>
  <si>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</si>
  <si>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</si>
  <si>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</si>
  <si>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</si>
  <si>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</si>
  <si>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</si>
  <si>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</si>
  <si>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</si>
  <si>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</si>
  <si>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</si>
  <si>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</si>
  <si>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</si>
  <si>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</si>
  <si>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</si>
  <si>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</si>
  <si>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</si>
  <si>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</si>
  <si>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</si>
  <si>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</si>
  <si>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</si>
  <si>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</si>
  <si>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</si>
  <si>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</si>
  <si>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</si>
  <si>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</si>
  <si>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</si>
  <si>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</si>
  <si>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</si>
  <si>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</si>
  <si>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</si>
  <si>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</si>
  <si>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</si>
  <si>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</si>
  <si>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</si>
  <si>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</si>
  <si>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</si>
  <si>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</si>
  <si>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</si>
  <si>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</si>
  <si>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</si>
  <si>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</si>
  <si>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</si>
  <si>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</si>
  <si>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</si>
  <si>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</si>
  <si>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</si>
  <si>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</si>
  <si>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</si>
  <si>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</si>
  <si>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</si>
  <si>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</si>
  <si>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</si>
  <si>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</si>
  <si>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</si>
  <si>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</si>
  <si>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</si>
  <si>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</si>
  <si>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</si>
  <si>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</si>
  <si>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</si>
  <si>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</si>
  <si>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</si>
  <si>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</si>
  <si>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</si>
  <si>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</si>
  <si>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</si>
  <si>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</si>
  <si>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</si>
  <si>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</si>
  <si>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</si>
  <si>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</si>
  <si>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</si>
  <si>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</si>
  <si>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</si>
  <si>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</si>
  <si>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</si>
  <si>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</si>
  <si>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</si>
  <si>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</si>
  <si>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</si>
  <si>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</si>
  <si>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</si>
  <si>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</si>
  <si>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</si>
  <si>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</si>
  <si>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</si>
  <si>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</si>
  <si>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</si>
  <si>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</si>
  <si>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</si>
  <si>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</si>
  <si>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</si>
  <si>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</si>
  <si>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</si>
  <si>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</si>
  <si>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</si>
  <si>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</si>
  <si>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</si>
  <si>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</si>
  <si>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</si>
  <si>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</si>
  <si>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</si>
  <si>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</si>
  <si>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</si>
  <si>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</si>
  <si>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</si>
  <si>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</si>
  <si>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</si>
  <si>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</si>
  <si>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</si>
  <si>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</si>
  <si>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</si>
  <si>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</si>
  <si>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</si>
  <si>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</si>
  <si>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</si>
  <si>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</si>
  <si>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</si>
  <si>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</si>
  <si>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</si>
  <si>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</si>
  <si>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</si>
  <si>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</si>
  <si>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</si>
  <si>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</si>
  <si>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</si>
  <si>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</si>
  <si>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</si>
  <si>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</si>
  <si>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</si>
  <si>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</si>
  <si>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</si>
  <si>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</si>
  <si>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</si>
  <si>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</si>
  <si>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</si>
  <si>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</si>
  <si>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</si>
  <si>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</si>
  <si>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</si>
  <si>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</si>
  <si>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</si>
  <si>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</si>
  <si>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</si>
  <si>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</si>
  <si>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</si>
  <si>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</si>
  <si>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</si>
  <si>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</si>
  <si>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</si>
  <si>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</si>
  <si>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</si>
  <si>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</si>
  <si>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</si>
  <si>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</si>
  <si>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</si>
  <si>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</si>
  <si>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</si>
  <si>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</si>
  <si>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</si>
  <si>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</si>
  <si>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</si>
  <si>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</si>
  <si>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</si>
  <si>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</si>
  <si>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</si>
  <si>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</si>
  <si>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</si>
  <si>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</si>
  <si>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</si>
  <si>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</si>
  <si>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</si>
  <si>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</si>
  <si>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</si>
  <si>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</si>
  <si>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</si>
  <si>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</si>
  <si>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</si>
  <si>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</si>
  <si>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</si>
  <si>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</si>
  <si>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</si>
  <si>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</si>
  <si>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</si>
  <si>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</si>
  <si>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</si>
  <si>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</si>
  <si>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</si>
  <si>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</si>
  <si>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</si>
  <si>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</si>
  <si>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</si>
  <si>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</si>
  <si>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</si>
  <si>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</si>
  <si>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</si>
  <si>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</si>
  <si>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</si>
  <si>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</si>
  <si>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</si>
  <si>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</si>
  <si>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</si>
  <si>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</si>
  <si>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</si>
  <si>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</si>
  <si>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</si>
  <si>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</si>
  <si>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</si>
  <si>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</si>
  <si>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</si>
  <si>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</si>
  <si>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</si>
  <si>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</si>
  <si>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</si>
  <si>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</si>
  <si>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</si>
  <si>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</si>
  <si>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</si>
  <si>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</si>
  <si>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</si>
  <si>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</si>
  <si>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</si>
  <si>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</si>
  <si>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</si>
  <si>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</si>
  <si>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</si>
  <si>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</si>
  <si>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</si>
  <si>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</si>
  <si>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</si>
  <si>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</si>
  <si>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</si>
  <si>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</si>
  <si>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</si>
  <si>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</si>
  <si>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</si>
  <si>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</si>
  <si>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</si>
  <si>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</si>
  <si>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</si>
  <si>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</si>
  <si>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</si>
  <si>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</si>
  <si>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</si>
  <si>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</si>
  <si>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</si>
  <si>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</si>
  <si>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</si>
  <si>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</si>
  <si>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</si>
  <si>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</si>
  <si>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</si>
  <si>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</si>
  <si>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</si>
  <si>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</si>
  <si>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</si>
  <si>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</si>
  <si>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</si>
  <si>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</si>
  <si>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</si>
  <si>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</si>
  <si>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</si>
  <si>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</si>
  <si>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</si>
  <si>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</si>
  <si>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</si>
  <si>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</si>
  <si>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</si>
  <si>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</si>
  <si>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</si>
  <si>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</si>
  <si>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</si>
  <si>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</si>
  <si>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</si>
  <si>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</si>
  <si>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</si>
  <si>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</si>
  <si>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</si>
  <si>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</si>
  <si>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</si>
  <si>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</si>
  <si>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</si>
  <si>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</si>
  <si>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</si>
  <si>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</si>
  <si>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</si>
  <si>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</si>
  <si>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</si>
  <si>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</si>
  <si>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</si>
  <si>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</si>
  <si>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</si>
  <si>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</si>
  <si>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</si>
  <si>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</si>
  <si>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</si>
  <si>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</si>
  <si>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</si>
  <si>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</si>
  <si>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</si>
  <si>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</si>
  <si>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</si>
  <si>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</si>
  <si>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</si>
  <si>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</si>
  <si>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</si>
  <si>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</si>
  <si>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</si>
  <si>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</si>
  <si>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</si>
  <si>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</si>
  <si>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</si>
  <si>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</si>
  <si>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</si>
  <si>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</si>
  <si>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</si>
  <si>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</si>
  <si>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</si>
  <si>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</si>
  <si>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</si>
  <si>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</si>
  <si>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</si>
  <si>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</si>
  <si>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</si>
  <si>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</si>
  <si>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</si>
  <si>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</si>
  <si>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</si>
  <si>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</si>
  <si>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</si>
  <si>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</si>
  <si>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</si>
  <si>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</si>
  <si>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</si>
  <si>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</si>
  <si>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</si>
  <si>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</si>
  <si>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</si>
  <si>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</si>
  <si>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</si>
  <si>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</si>
  <si>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</si>
  <si>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</si>
  <si>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</si>
  <si>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</si>
  <si>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</si>
  <si>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</si>
  <si>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</si>
  <si>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</si>
  <si>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</si>
  <si>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</si>
  <si>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</si>
  <si>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</si>
  <si>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</si>
  <si>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</si>
  <si>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</si>
  <si>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</si>
  <si>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</si>
  <si>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</si>
  <si>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</si>
  <si>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</si>
  <si>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</si>
  <si>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</si>
  <si>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</si>
  <si>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</si>
  <si>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</si>
  <si>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</si>
  <si>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</si>
  <si>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</si>
  <si>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</si>
  <si>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</si>
  <si>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</si>
  <si>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</si>
  <si>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</si>
  <si>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</si>
  <si>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</si>
  <si>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</si>
  <si>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</si>
  <si>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</si>
  <si>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</si>
  <si>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</si>
  <si>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</si>
  <si>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</si>
  <si>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</si>
  <si>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</si>
  <si>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</si>
  <si>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</si>
  <si>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</si>
  <si>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</si>
  <si>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</si>
  <si>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</si>
  <si>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</si>
  <si>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</si>
  <si>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</si>
  <si>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</si>
  <si>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</si>
  <si>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</si>
  <si>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</si>
  <si>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</si>
  <si>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</si>
  <si>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</si>
  <si>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</si>
  <si>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</si>
  <si>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</si>
  <si>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</si>
  <si>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</si>
  <si>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</si>
  <si>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</si>
  <si>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</si>
  <si>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</si>
  <si>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</si>
  <si>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</si>
  <si>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</si>
  <si>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</si>
  <si>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</si>
  <si>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</si>
  <si>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</si>
  <si>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</si>
  <si>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</si>
  <si>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</si>
  <si>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</si>
  <si>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</si>
  <si>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</si>
  <si>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</si>
  <si>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</si>
  <si>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</si>
  <si>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</si>
  <si>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</si>
  <si>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</si>
  <si>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</si>
  <si>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</si>
  <si>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</si>
  <si>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</si>
  <si>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</si>
  <si>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</si>
  <si>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</si>
  <si>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</si>
  <si>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</si>
  <si>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</si>
  <si>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</si>
  <si>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</si>
  <si>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</si>
  <si>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</si>
  <si>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</si>
  <si>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</si>
  <si>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</si>
  <si>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</si>
  <si>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</si>
  <si>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</si>
  <si>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</si>
  <si>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</si>
  <si>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</si>
  <si>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</si>
  <si>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</si>
  <si>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</si>
  <si>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</si>
  <si>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</si>
  <si>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</si>
  <si>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</si>
  <si>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</si>
  <si>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</si>
  <si>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</si>
  <si>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</si>
  <si>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</si>
  <si>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</si>
  <si>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</si>
  <si>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</si>
  <si>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</si>
  <si>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</si>
  <si>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</si>
  <si>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</si>
  <si>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</si>
  <si>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</si>
  <si>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</si>
  <si>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</si>
  <si>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</si>
  <si>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</si>
  <si>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</si>
  <si>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</si>
  <si>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</si>
  <si>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</si>
  <si>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</si>
  <si>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</si>
  <si>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</si>
  <si>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</si>
  <si>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</si>
  <si>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</si>
  <si>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</si>
  <si>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</si>
  <si>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</si>
  <si>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</si>
  <si>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</si>
  <si>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</si>
  <si>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</si>
  <si>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</si>
  <si>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</si>
  <si>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</si>
  <si>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</si>
  <si>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</si>
  <si>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</si>
  <si>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</si>
  <si>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</si>
  <si>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</si>
  <si>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</si>
  <si>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</si>
  <si>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</si>
  <si>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</si>
  <si>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</si>
  <si>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</si>
  <si>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</si>
  <si>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</si>
  <si>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</si>
  <si>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</si>
  <si>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</si>
  <si>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</si>
  <si>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</si>
  <si>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</si>
  <si>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</si>
  <si>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</si>
  <si>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</si>
  <si>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</si>
  <si>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</si>
  <si>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</si>
  <si>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</si>
  <si>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</si>
  <si>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</si>
  <si>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</si>
  <si>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</si>
  <si>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</si>
  <si>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</si>
  <si>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</si>
  <si>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</si>
  <si>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</si>
  <si>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</si>
  <si>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</si>
  <si>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</si>
  <si>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</si>
  <si>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</si>
  <si>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</si>
  <si>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</si>
  <si>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</si>
  <si>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</si>
  <si>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</si>
  <si>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</si>
  <si>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</si>
  <si>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</si>
  <si>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</si>
  <si>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</si>
  <si>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</si>
  <si>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</si>
  <si>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</si>
  <si>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</si>
  <si>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</si>
  <si>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</si>
  <si>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</si>
  <si>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</si>
  <si>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</si>
  <si>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</si>
  <si>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</si>
  <si>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</si>
  <si>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</si>
  <si>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</si>
  <si>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</si>
  <si>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</si>
  <si>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</si>
  <si>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</si>
  <si>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</si>
  <si>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</si>
  <si>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</si>
  <si>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</si>
  <si>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</si>
  <si>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</si>
  <si>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</si>
  <si>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</si>
  <si>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</si>
  <si>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</si>
  <si>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</si>
  <si>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</si>
  <si>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</si>
  <si>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</si>
  <si>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</si>
  <si>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</si>
  <si>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</si>
  <si>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</si>
  <si>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</si>
  <si>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</si>
  <si>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</si>
  <si>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</si>
  <si>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</si>
  <si>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</si>
  <si>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</si>
  <si>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</si>
  <si>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</si>
  <si>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</si>
  <si>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</si>
  <si>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</si>
  <si>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</si>
  <si>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</si>
  <si>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</si>
  <si>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</si>
  <si>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</si>
  <si>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</si>
  <si>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</si>
  <si>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</si>
  <si>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</si>
  <si>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</si>
  <si>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</si>
  <si>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</si>
  <si>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</si>
  <si>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</si>
  <si>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</si>
  <si>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</si>
  <si>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</si>
  <si>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</si>
  <si>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</si>
  <si>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</si>
  <si>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</si>
  <si>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</si>
  <si>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</si>
  <si>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</si>
  <si>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</si>
  <si>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</si>
  <si>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</si>
  <si>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</si>
  <si>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</si>
  <si>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</si>
  <si>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</si>
  <si>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</si>
  <si>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</si>
  <si>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</si>
  <si>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</si>
  <si>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</si>
  <si>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</si>
  <si>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</si>
  <si>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</si>
  <si>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</si>
  <si>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</si>
  <si>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</si>
  <si>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</si>
  <si>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</si>
  <si>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</si>
  <si>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</si>
  <si>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</si>
  <si>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</si>
  <si>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</si>
  <si>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</si>
  <si>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</si>
  <si>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</si>
  <si>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</si>
  <si>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</si>
  <si>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</si>
  <si>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</si>
  <si>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</si>
  <si>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</si>
  <si>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</si>
  <si>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</si>
  <si>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</si>
  <si>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</si>
  <si>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</si>
  <si>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</si>
  <si>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</si>
  <si>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</si>
  <si>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</si>
  <si>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</si>
  <si>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</si>
  <si>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</si>
  <si>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</si>
  <si>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</si>
  <si>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</si>
  <si>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</si>
  <si>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</si>
  <si>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</si>
  <si>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</si>
  <si>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</si>
  <si>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</si>
  <si>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</si>
  <si>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</si>
  <si>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</si>
  <si>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</si>
  <si>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</si>
  <si>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</si>
  <si>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</si>
  <si>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</si>
  <si>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</si>
  <si>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</si>
  <si>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</si>
  <si>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</si>
  <si>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</si>
  <si>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</si>
  <si>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</si>
  <si>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</si>
  <si>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</si>
  <si>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</si>
  <si>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</si>
  <si>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</si>
  <si>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</si>
  <si>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</si>
  <si>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</si>
  <si>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</si>
  <si>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</si>
  <si>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</si>
  <si>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</si>
  <si>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</si>
  <si>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</si>
  <si>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</si>
  <si>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</si>
  <si>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</si>
  <si>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</si>
  <si>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</si>
  <si>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</si>
  <si>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</si>
  <si>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</si>
  <si>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</si>
  <si>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</si>
  <si>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</si>
  <si>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</si>
  <si>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</si>
  <si>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</si>
  <si>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</si>
  <si>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</si>
  <si>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</si>
  <si>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</si>
  <si>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</si>
  <si>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</si>
  <si>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</si>
  <si>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</si>
  <si>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</si>
  <si>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</si>
  <si>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</si>
  <si>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</si>
  <si>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</si>
  <si>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</si>
  <si>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</si>
  <si>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</si>
  <si>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</si>
  <si>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</si>
  <si>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</si>
  <si>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</si>
  <si>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</si>
  <si>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</si>
  <si>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</si>
  <si>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</si>
  <si>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</si>
  <si>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</si>
  <si>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</si>
  <si>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</si>
  <si>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</si>
  <si>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</si>
  <si>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</si>
  <si>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</si>
  <si>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</si>
  <si>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</si>
  <si>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</si>
  <si>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</si>
  <si>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</si>
  <si>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</si>
  <si>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</si>
  <si>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</si>
  <si>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</si>
  <si>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</si>
  <si>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</si>
  <si>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</si>
  <si>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</si>
  <si>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</si>
  <si>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</si>
  <si>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</si>
  <si>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</si>
  <si>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</si>
  <si>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</si>
  <si>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</si>
  <si>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</si>
  <si>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</si>
  <si>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</si>
  <si>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</si>
  <si>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</si>
  <si>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</si>
  <si>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</si>
  <si>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</si>
  <si>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</si>
  <si>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</si>
  <si>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</si>
  <si>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</si>
  <si>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</si>
  <si>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</si>
  <si>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</si>
  <si>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</si>
  <si>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</si>
  <si>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</si>
  <si>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</si>
  <si>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</si>
  <si>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</si>
  <si>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</si>
  <si>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</si>
  <si>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</si>
  <si>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</si>
  <si>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</si>
  <si>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</si>
  <si>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</si>
  <si>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</si>
  <si>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</si>
  <si>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</si>
  <si>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</si>
  <si>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</si>
  <si>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</si>
  <si>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</si>
  <si>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</si>
  <si>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</si>
  <si>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</si>
  <si>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</si>
  <si>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</si>
  <si>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</si>
  <si>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</si>
  <si>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</si>
  <si>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</si>
  <si>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</si>
  <si>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</si>
  <si>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</si>
  <si>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</si>
  <si>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</si>
  <si>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</si>
  <si>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</si>
  <si>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</si>
  <si>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</si>
  <si>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</si>
  <si>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</si>
  <si>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</si>
  <si>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</si>
  <si>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</si>
  <si>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</si>
  <si>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</si>
  <si>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</si>
  <si>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</si>
  <si>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</si>
  <si>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</si>
  <si>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</si>
  <si>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</si>
  <si>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</si>
  <si>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</si>
  <si>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</si>
  <si>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</si>
  <si>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</si>
  <si>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</si>
  <si>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</si>
  <si>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</si>
  <si>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</si>
  <si>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</si>
  <si>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</si>
  <si>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</si>
  <si>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</si>
  <si>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</si>
  <si>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</si>
  <si>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</si>
  <si>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</si>
  <si>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</si>
  <si>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</si>
  <si>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</si>
  <si>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</si>
  <si>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</si>
  <si>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</si>
  <si>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</si>
  <si>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</si>
  <si>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</si>
  <si>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</si>
  <si>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</si>
  <si>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</si>
  <si>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</si>
  <si>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</si>
  <si>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</si>
  <si>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</si>
  <si>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</si>
  <si>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</si>
  <si>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</si>
  <si>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</si>
  <si>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</si>
  <si>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</si>
  <si>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</si>
  <si>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</si>
  <si>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</si>
  <si>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</si>
  <si>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</si>
  <si>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</si>
  <si>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</si>
  <si>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</si>
  <si>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</si>
  <si>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</si>
  <si>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</si>
  <si>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</si>
  <si>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</si>
  <si>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</si>
  <si>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</si>
  <si>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</si>
  <si>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</si>
  <si>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</si>
  <si>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</si>
  <si>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</si>
  <si>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</si>
  <si>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</si>
  <si>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</si>
  <si>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</si>
  <si>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</si>
  <si>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</si>
  <si>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</si>
  <si>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</si>
  <si>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</si>
  <si>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</si>
  <si>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</si>
  <si>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</si>
  <si>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</si>
  <si>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</si>
  <si>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</si>
  <si>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</si>
  <si>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</si>
  <si>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</si>
  <si>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</si>
  <si>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</si>
  <si>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</si>
  <si>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</si>
  <si>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</si>
  <si>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</si>
  <si>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</si>
  <si>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</si>
  <si>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</si>
  <si>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</si>
  <si>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</si>
  <si>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</si>
  <si>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</si>
  <si>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</si>
  <si>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</si>
  <si>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</si>
  <si>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</si>
  <si>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</si>
  <si>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</si>
  <si>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</si>
  <si>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</si>
  <si>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</si>
  <si>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</si>
  <si>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</si>
  <si>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</si>
  <si>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</si>
  <si>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</si>
  <si>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</si>
  <si>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</si>
  <si>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</si>
  <si>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</si>
  <si>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</si>
  <si>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</si>
  <si>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</si>
  <si>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</si>
  <si>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</si>
  <si>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</si>
  <si>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</si>
  <si>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</si>
  <si>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</si>
  <si>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</si>
  <si>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</si>
  <si>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</si>
  <si>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</si>
  <si>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</si>
  <si>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</si>
  <si>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</si>
  <si>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</si>
  <si>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</si>
  <si>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</si>
  <si>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</si>
  <si>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</si>
  <si>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</si>
  <si>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</si>
  <si>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</si>
  <si>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</si>
  <si>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</si>
  <si>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</si>
  <si>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</si>
  <si>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</si>
  <si>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</si>
  <si>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</si>
  <si>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</si>
  <si>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</si>
  <si>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</si>
  <si>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</si>
  <si>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</si>
  <si>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</si>
  <si>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</si>
  <si>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</si>
  <si>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</si>
  <si>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</si>
  <si>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</si>
  <si>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</si>
  <si>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</si>
  <si>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</si>
  <si>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</si>
  <si>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</si>
  <si>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</si>
  <si>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</si>
  <si>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</si>
  <si>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</si>
  <si>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</si>
  <si>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</si>
  <si>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</si>
  <si>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</si>
  <si>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</si>
  <si>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</si>
  <si>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</si>
  <si>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</si>
  <si>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</si>
  <si>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</si>
  <si>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</si>
  <si>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</si>
  <si>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</si>
  <si>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</si>
  <si>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</si>
  <si>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</si>
  <si>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</si>
  <si>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</si>
  <si>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</si>
  <si>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</si>
  <si>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</si>
  <si>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</si>
  <si>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</si>
  <si>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</si>
  <si>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</si>
  <si>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</si>
  <si>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</si>
  <si>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</si>
  <si>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</si>
  <si>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</si>
  <si>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</si>
  <si>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</si>
  <si>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</si>
  <si>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</si>
  <si>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</si>
  <si>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</si>
  <si>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</si>
  <si>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</si>
  <si>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</si>
  <si>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</si>
  <si>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</si>
  <si>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</si>
  <si>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</si>
  <si>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</si>
  <si>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</si>
  <si>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</si>
  <si>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</si>
  <si>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</si>
  <si>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</si>
  <si>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</si>
  <si>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</si>
  <si>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</si>
  <si>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</si>
  <si>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</si>
  <si>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</si>
  <si>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</si>
  <si>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</si>
  <si>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</si>
  <si>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</si>
  <si>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</si>
  <si>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</si>
  <si>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</si>
  <si>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</si>
  <si>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</si>
  <si>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</si>
  <si>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</si>
  <si>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</si>
  <si>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</si>
  <si>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</si>
  <si>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</si>
  <si>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</si>
  <si>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</si>
  <si>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</si>
  <si>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</si>
  <si>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</si>
  <si>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</si>
  <si>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</si>
  <si>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</si>
  <si>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</si>
  <si>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</si>
  <si>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</si>
  <si>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</si>
  <si>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</si>
  <si>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</si>
  <si>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</si>
  <si>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</si>
  <si>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</si>
  <si>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</si>
  <si>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</si>
  <si>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</si>
  <si>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</si>
  <si>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</si>
  <si>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</si>
  <si>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</si>
  <si>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</si>
  <si>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</si>
  <si>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</si>
  <si>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</si>
  <si>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</si>
  <si>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</si>
  <si>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</si>
  <si>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</si>
  <si>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</si>
  <si>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</si>
  <si>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</si>
  <si>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</si>
  <si>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</si>
  <si>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</si>
  <si>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</si>
  <si>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</si>
  <si>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</si>
  <si>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</si>
  <si>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</si>
  <si>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</si>
  <si>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</si>
  <si>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</si>
  <si>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</si>
  <si>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</si>
  <si>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</si>
  <si>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</si>
  <si>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</si>
  <si>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</si>
  <si>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</si>
  <si>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</si>
  <si>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</si>
  <si>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</si>
  <si>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</si>
  <si>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</si>
  <si>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</si>
  <si>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</si>
  <si>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</si>
  <si>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</si>
  <si>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</si>
  <si>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</si>
  <si>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</si>
  <si>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</si>
  <si>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</si>
  <si>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</si>
  <si>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</si>
  <si>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</si>
  <si>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</si>
  <si>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</si>
  <si>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</si>
  <si>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</si>
  <si>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</si>
  <si>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</si>
  <si>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</si>
  <si>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</si>
  <si>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</si>
  <si>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</si>
  <si>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</si>
  <si>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</si>
  <si>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</si>
  <si>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</si>
  <si>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</si>
  <si>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</si>
  <si>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</si>
  <si>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</si>
  <si>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</si>
  <si>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</si>
  <si>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</si>
  <si>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</si>
  <si>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</si>
  <si>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</si>
  <si>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</si>
  <si>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</si>
  <si>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</si>
  <si>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</si>
  <si>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</si>
  <si>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</si>
  <si>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</si>
  <si>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</si>
  <si>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</si>
  <si>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</si>
  <si>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</si>
  <si>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</si>
  <si>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</si>
  <si>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</si>
  <si>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</si>
  <si>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</si>
  <si>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</si>
  <si>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</si>
  <si>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</si>
  <si>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</si>
  <si>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</si>
  <si>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</si>
  <si>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</si>
  <si>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</si>
  <si>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</si>
  <si>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</si>
  <si>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</si>
  <si>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</si>
  <si>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</si>
  <si>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</si>
  <si>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</si>
  <si>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</si>
  <si>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</si>
  <si>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</si>
  <si>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</si>
  <si>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</si>
  <si>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</si>
  <si>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</si>
  <si>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</si>
  <si>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</si>
  <si>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</si>
  <si>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</si>
  <si>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</si>
  <si>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</si>
  <si>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</si>
  <si>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</si>
  <si>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</si>
  <si>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</si>
  <si>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</si>
  <si>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</si>
  <si>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</si>
  <si>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</si>
  <si>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</si>
  <si>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</si>
  <si>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</si>
  <si>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</si>
  <si>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</si>
  <si>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</si>
  <si>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</si>
  <si>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</si>
  <si>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</si>
  <si>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</si>
  <si>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</si>
  <si>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</si>
  <si>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</si>
  <si>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</si>
  <si>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</si>
  <si>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</si>
  <si>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</si>
  <si>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</si>
  <si>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</si>
  <si>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</si>
  <si>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</si>
  <si>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</si>
  <si>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</si>
  <si>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</si>
  <si>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</si>
  <si>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</si>
  <si>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</si>
  <si>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</si>
  <si>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</si>
  <si>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</si>
  <si>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</si>
  <si>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</si>
  <si>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</si>
  <si>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</si>
  <si>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</si>
  <si>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</si>
  <si>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</si>
  <si>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</si>
  <si>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</si>
  <si>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</si>
  <si>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</si>
  <si>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</si>
  <si>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</si>
  <si>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</si>
  <si>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</si>
  <si>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</si>
  <si>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</si>
  <si>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</si>
  <si>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</si>
  <si>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</si>
  <si>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</si>
  <si>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</si>
  <si>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</si>
  <si>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</si>
  <si>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</si>
  <si>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</si>
  <si>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</si>
  <si>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</si>
  <si>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</si>
  <si>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</si>
  <si>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</si>
  <si>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</si>
  <si>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</si>
  <si>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</si>
  <si>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</si>
  <si>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</si>
  <si>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</si>
  <si>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</si>
  <si>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</si>
  <si>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</si>
  <si>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</si>
  <si>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</si>
  <si>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</si>
  <si>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</si>
  <si>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</si>
  <si>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</si>
  <si>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</si>
  <si>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</si>
  <si>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</si>
  <si>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</si>
  <si>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</si>
  <si>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</si>
  <si>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</si>
  <si>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</si>
  <si>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</si>
  <si>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</si>
  <si>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</si>
  <si>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</si>
  <si>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</si>
  <si>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</si>
  <si>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</si>
  <si>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</si>
  <si>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</si>
  <si>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</si>
  <si>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</si>
  <si>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</si>
  <si>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</si>
  <si>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</si>
  <si>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</si>
  <si>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</si>
  <si>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</si>
  <si>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</si>
  <si>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</si>
  <si>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</si>
  <si>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</si>
  <si>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</si>
  <si>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</si>
  <si>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</si>
  <si>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</si>
  <si>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</si>
  <si>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</si>
  <si>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</si>
  <si>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</si>
  <si>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</si>
  <si>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</si>
  <si>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</si>
  <si>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</si>
  <si>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</si>
  <si>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</si>
  <si>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</si>
  <si>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</si>
  <si>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</si>
  <si>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</si>
  <si>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</si>
  <si>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</si>
  <si>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</si>
  <si>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</si>
  <si>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</si>
  <si>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</si>
  <si>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</si>
  <si>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</si>
  <si>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</si>
  <si>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</si>
  <si>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</si>
  <si>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</si>
  <si>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</si>
  <si>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</si>
  <si>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</si>
  <si>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</si>
  <si>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</si>
  <si>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</si>
  <si>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</si>
  <si>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</si>
  <si>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</si>
  <si>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</si>
  <si>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</si>
  <si>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</si>
  <si>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</si>
  <si>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</si>
  <si>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</si>
  <si>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</si>
  <si>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</si>
  <si>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</si>
  <si>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</si>
  <si>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</si>
  <si>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</si>
  <si>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</si>
  <si>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</si>
  <si>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</si>
  <si>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</si>
  <si>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</si>
  <si>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</si>
  <si>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</si>
  <si>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</si>
  <si>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</si>
  <si>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</si>
  <si>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</si>
  <si>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</si>
  <si>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</si>
  <si>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</si>
  <si>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</si>
  <si>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</si>
  <si>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</si>
  <si>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</si>
  <si>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</si>
  <si>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</si>
  <si>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</si>
  <si>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</si>
  <si>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</si>
  <si>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</si>
  <si>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</si>
  <si>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</si>
  <si>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</si>
  <si>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</si>
  <si>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</si>
  <si>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</si>
  <si>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</si>
  <si>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</si>
  <si>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</si>
  <si>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</si>
  <si>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</si>
  <si>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</si>
  <si>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</si>
  <si>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</si>
  <si>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</si>
  <si>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</si>
  <si>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</si>
  <si>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</si>
  <si>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</si>
  <si>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</si>
  <si>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</si>
  <si>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</si>
  <si>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</si>
  <si>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</si>
  <si>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</si>
  <si>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</si>
  <si>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</si>
  <si>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</si>
  <si>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</si>
  <si>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</si>
  <si>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</si>
  <si>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</si>
  <si>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</si>
  <si>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</si>
  <si>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</si>
  <si>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</si>
  <si>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</si>
  <si>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</si>
  <si>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</si>
  <si>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</si>
  <si>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</si>
  <si>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</si>
  <si>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</si>
  <si>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</si>
  <si>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</si>
  <si>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</si>
  <si>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</si>
  <si>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</si>
  <si>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</si>
  <si>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</si>
  <si>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</si>
  <si>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</si>
  <si>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</si>
  <si>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</si>
  <si>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</si>
  <si>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</si>
  <si>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</si>
  <si>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</si>
  <si>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</si>
  <si>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</si>
  <si>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</si>
  <si>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</si>
  <si>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</si>
  <si>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</si>
  <si>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</si>
  <si>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</si>
  <si>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</si>
  <si>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</si>
  <si>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</si>
  <si>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</si>
  <si>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</si>
  <si>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</si>
  <si>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</si>
  <si>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</si>
  <si>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</si>
  <si>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</si>
  <si>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</si>
  <si>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</si>
  <si>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</si>
  <si>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</si>
  <si>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</si>
  <si>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</si>
  <si>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</si>
  <si>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</si>
  <si>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</si>
  <si>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</si>
  <si>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</si>
  <si>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</si>
  <si>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</si>
  <si>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</si>
  <si>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</si>
  <si>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</si>
  <si>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</si>
  <si>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</si>
  <si>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</si>
  <si>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</si>
  <si>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</si>
  <si>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</si>
  <si>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</si>
  <si>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</si>
  <si>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</si>
  <si>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</si>
  <si>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</si>
  <si>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</si>
  <si>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</si>
  <si>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</si>
  <si>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</si>
  <si>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</si>
  <si>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</si>
  <si>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</si>
  <si>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</si>
  <si>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</si>
  <si>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</si>
  <si>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</si>
  <si>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</si>
  <si>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</si>
  <si>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</si>
  <si>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</si>
  <si>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</si>
  <si>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</si>
  <si>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</si>
  <si>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</si>
  <si>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</si>
  <si>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</si>
  <si>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</si>
  <si>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</si>
  <si>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</si>
  <si>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</si>
  <si>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</si>
  <si>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</si>
  <si>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</si>
  <si>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</si>
  <si>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</si>
  <si>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</si>
  <si>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</si>
  <si>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</si>
  <si>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</si>
  <si>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</si>
  <si>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</si>
  <si>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</si>
  <si>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</si>
  <si>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</si>
  <si>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</si>
  <si>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</si>
  <si>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</si>
  <si>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</si>
  <si>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</si>
  <si>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</si>
  <si>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</si>
  <si>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</si>
  <si>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</si>
  <si>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</si>
  <si>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</si>
  <si>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</si>
  <si>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</si>
  <si>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</si>
  <si>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</si>
  <si>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</si>
  <si>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</si>
  <si>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</si>
  <si>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</si>
  <si>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</si>
  <si>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</si>
  <si>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</si>
  <si>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</si>
  <si>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</si>
  <si>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</si>
  <si>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</si>
  <si>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</si>
  <si>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</si>
  <si>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</si>
  <si>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</si>
  <si>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</si>
  <si>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</si>
  <si>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</si>
  <si>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</si>
  <si>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</si>
  <si>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</si>
  <si>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</si>
  <si>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</si>
  <si>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</si>
  <si>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</si>
  <si>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</si>
  <si>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</si>
  <si>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</si>
  <si>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</si>
  <si>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</si>
  <si>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</si>
  <si>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</si>
  <si>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</si>
  <si>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</si>
  <si>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</si>
  <si>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</si>
  <si>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</si>
  <si>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</si>
  <si>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</si>
  <si>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</si>
  <si>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</si>
  <si>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</si>
  <si>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</si>
  <si>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</si>
  <si>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</si>
  <si>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</si>
  <si>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</si>
  <si>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</si>
  <si>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</si>
  <si>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</si>
  <si>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</si>
  <si>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</si>
  <si>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</si>
  <si>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</si>
  <si>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</si>
  <si>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</si>
  <si>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</si>
  <si>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</si>
  <si>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</si>
  <si>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</si>
  <si>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</si>
  <si>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</si>
  <si>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</si>
  <si>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</si>
  <si>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</si>
  <si>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</si>
  <si>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</si>
  <si>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</si>
  <si>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</si>
  <si>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</si>
  <si>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</si>
  <si>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</si>
  <si>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</si>
  <si>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</si>
  <si>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</si>
  <si>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</si>
  <si>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</si>
  <si>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</si>
  <si>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</si>
  <si>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</si>
  <si>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</si>
  <si>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</si>
  <si>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</si>
  <si>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</si>
  <si>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</si>
  <si>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</si>
  <si>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</si>
  <si>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</si>
  <si>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</si>
  <si>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</si>
  <si>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</si>
  <si>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</si>
  <si>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</si>
  <si>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</si>
  <si>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</si>
  <si>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</si>
  <si>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</si>
  <si>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</si>
  <si>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</si>
  <si>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</si>
  <si>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</si>
  <si>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</si>
  <si>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</si>
  <si>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</si>
  <si>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</si>
  <si>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</si>
  <si>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</si>
  <si>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</si>
  <si>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</si>
  <si>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</si>
  <si>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</si>
  <si>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</si>
  <si>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</si>
  <si>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</si>
  <si>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</si>
  <si>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</si>
  <si>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</si>
  <si>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</si>
  <si>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</si>
  <si>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</si>
  <si>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</si>
  <si>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</si>
  <si>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</si>
  <si>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</si>
  <si>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</si>
  <si>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</si>
  <si>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</si>
  <si>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</si>
  <si>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</si>
  <si>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</si>
  <si>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</si>
  <si>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</si>
  <si>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</si>
  <si>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</si>
  <si>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</si>
  <si>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</si>
  <si>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</si>
  <si>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</si>
  <si>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</si>
  <si>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</si>
  <si>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</si>
  <si>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</si>
  <si>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</si>
  <si>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</si>
  <si>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</si>
  <si>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</si>
  <si>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</si>
  <si>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</si>
  <si>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</si>
  <si>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</si>
  <si>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</si>
  <si>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</si>
  <si>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</si>
  <si>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</si>
  <si>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</si>
  <si>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</si>
  <si>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</si>
  <si>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</si>
  <si>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</si>
  <si>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</si>
  <si>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</si>
  <si>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</si>
  <si>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</si>
  <si>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</si>
  <si>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</si>
  <si>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</si>
  <si>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</si>
  <si>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</si>
  <si>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</si>
  <si>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</si>
  <si>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</si>
  <si>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</si>
  <si>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</si>
  <si>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</si>
  <si>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</si>
  <si>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</si>
  <si>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</si>
  <si>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</si>
  <si>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</si>
  <si>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</si>
  <si>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</si>
  <si>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</si>
  <si>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</si>
  <si>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</si>
  <si>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</si>
  <si>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</si>
  <si>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</si>
  <si>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</si>
  <si>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</si>
  <si>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</si>
  <si>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</si>
  <si>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</si>
  <si>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</si>
  <si>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</si>
  <si>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</si>
  <si>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</si>
  <si>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</si>
  <si>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</si>
  <si>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</si>
  <si>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</si>
  <si>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</si>
  <si>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</si>
  <si>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</si>
  <si>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</si>
  <si>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</si>
  <si>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</si>
  <si>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</si>
  <si>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</si>
  <si>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</si>
  <si>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</si>
  <si>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</si>
  <si>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</si>
  <si>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</si>
  <si>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</si>
  <si>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</si>
  <si>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</si>
  <si>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</si>
  <si>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</si>
  <si>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</si>
  <si>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</si>
  <si>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</si>
  <si>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</si>
  <si>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</si>
  <si>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</si>
  <si>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</si>
  <si>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</si>
  <si>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</si>
  <si>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</si>
  <si>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</si>
  <si>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</si>
  <si>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</si>
  <si>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</si>
  <si>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</si>
  <si>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</si>
  <si>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</si>
  <si>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</si>
  <si>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</si>
  <si>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</si>
  <si>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</si>
  <si>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</si>
  <si>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</si>
  <si>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</si>
  <si>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</si>
  <si>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</si>
  <si>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</si>
  <si>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</si>
  <si>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</si>
  <si>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</si>
  <si>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</si>
  <si>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</si>
  <si>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</si>
  <si>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</si>
  <si>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</si>
  <si>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</si>
  <si>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</si>
  <si>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</si>
  <si>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</si>
  <si>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</si>
  <si>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</si>
  <si>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</si>
  <si>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</si>
  <si>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</si>
  <si>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</si>
  <si>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</si>
  <si>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</si>
  <si>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</si>
  <si>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</si>
  <si>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</si>
  <si>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</si>
  <si>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</si>
  <si>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</si>
  <si>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</si>
  <si>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</si>
  <si>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</si>
  <si>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</si>
  <si>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</si>
  <si>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</si>
  <si>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</si>
  <si>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</si>
  <si>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</si>
  <si>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</si>
  <si>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</si>
  <si>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</si>
  <si>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</si>
  <si>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</si>
  <si>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</si>
  <si>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</si>
  <si>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</si>
  <si>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</si>
  <si>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</si>
  <si>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</si>
  <si>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</si>
  <si>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</si>
  <si>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</si>
  <si>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</si>
  <si>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</si>
  <si>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</si>
  <si>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</si>
  <si>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</si>
  <si>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</si>
  <si>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</si>
  <si>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</si>
  <si>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</si>
  <si>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</si>
  <si>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</si>
  <si>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</si>
  <si>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</si>
  <si>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</si>
  <si>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</si>
  <si>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</si>
  <si>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</si>
  <si>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</si>
  <si>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</si>
  <si>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</si>
  <si>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</si>
  <si>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</si>
  <si>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</si>
  <si>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</si>
  <si>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</si>
  <si>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</si>
  <si>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</si>
  <si>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</si>
  <si>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</si>
  <si>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</si>
  <si>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</si>
  <si>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</si>
  <si>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</si>
  <si>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</si>
  <si>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</si>
  <si>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</si>
  <si>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</si>
  <si>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</si>
  <si>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</si>
  <si>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</si>
  <si>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</si>
  <si>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</si>
  <si>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</si>
  <si>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</si>
  <si>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</si>
  <si>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</si>
  <si>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</si>
  <si>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</si>
  <si>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</si>
  <si>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</si>
  <si>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</si>
  <si>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</si>
  <si>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</si>
  <si>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</si>
  <si>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</si>
  <si>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</si>
  <si>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</si>
  <si>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</si>
  <si>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</si>
  <si>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</si>
  <si>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</si>
  <si>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</si>
  <si>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</si>
  <si>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</si>
  <si>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</si>
  <si>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</si>
  <si>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</si>
  <si>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</si>
  <si>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</si>
  <si>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</si>
  <si>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</si>
  <si>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</si>
  <si>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</si>
  <si>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</si>
  <si>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</si>
  <si>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</si>
  <si>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</si>
  <si>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</si>
  <si>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</si>
  <si>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</si>
  <si>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</si>
  <si>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</si>
  <si>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</si>
  <si>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</si>
  <si>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</si>
  <si>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</si>
  <si>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</si>
  <si>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</si>
  <si>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</si>
  <si>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</si>
  <si>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</si>
  <si>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</si>
  <si>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</si>
  <si>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</si>
  <si>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</si>
  <si>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</si>
  <si>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</si>
  <si>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</si>
  <si>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</si>
  <si>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</si>
  <si>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</si>
  <si>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</si>
  <si>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</si>
  <si>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</si>
  <si>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</si>
  <si>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</si>
  <si>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</si>
  <si>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</si>
  <si>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</si>
  <si>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</si>
  <si>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</si>
  <si>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</si>
  <si>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</si>
  <si>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</si>
  <si>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</si>
  <si>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</si>
  <si>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</si>
  <si>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</si>
  <si>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</si>
  <si>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</si>
  <si>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</si>
  <si>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</si>
  <si>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</si>
  <si>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</si>
  <si>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</si>
  <si>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</si>
  <si>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</si>
  <si>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</si>
  <si>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</si>
  <si>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</si>
  <si>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</si>
  <si>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</si>
  <si>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</si>
  <si>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</si>
  <si>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</si>
  <si>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</si>
  <si>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</si>
  <si>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</si>
  <si>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</si>
  <si>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</si>
  <si>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</si>
  <si>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</si>
  <si>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</si>
  <si>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</si>
  <si>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</si>
  <si>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</si>
  <si>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</si>
  <si>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</si>
  <si>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</si>
  <si>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</si>
  <si>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</si>
  <si>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</si>
  <si>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</si>
  <si>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</si>
  <si>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</si>
  <si>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</si>
  <si>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</si>
  <si>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</si>
  <si>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</si>
  <si>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</si>
  <si>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</si>
  <si>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</si>
  <si>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</si>
  <si>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</si>
  <si>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</si>
  <si>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</si>
  <si>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</si>
  <si>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</si>
  <si>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</si>
  <si>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</si>
  <si>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</si>
  <si>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</si>
  <si>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</si>
  <si>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</si>
  <si>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</si>
  <si>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</si>
  <si>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</si>
  <si>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</si>
  <si>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</si>
  <si>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</si>
  <si>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</si>
  <si>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</si>
  <si>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</si>
  <si>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</si>
  <si>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</si>
  <si>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</si>
  <si>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</si>
  <si>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</si>
  <si>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</si>
  <si>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</si>
  <si>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</si>
  <si>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</si>
  <si>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</si>
  <si>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</si>
  <si>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</si>
  <si>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</si>
  <si>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</si>
  <si>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</si>
  <si>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</si>
  <si>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</si>
  <si>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</si>
  <si>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</si>
  <si>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</si>
  <si>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</si>
  <si>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</si>
  <si>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</si>
  <si>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</si>
  <si>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</si>
  <si>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</si>
  <si>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</si>
  <si>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</si>
  <si>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</si>
  <si>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</si>
  <si>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</si>
  <si>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</si>
  <si>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</si>
  <si>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</si>
  <si>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</si>
  <si>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</si>
  <si>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</si>
  <si>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</si>
  <si>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</si>
  <si>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</si>
  <si>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</si>
  <si>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</si>
  <si>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</si>
  <si>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</si>
  <si>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</si>
  <si>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</si>
  <si>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</si>
  <si>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</si>
  <si>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</si>
  <si>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</si>
  <si>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</si>
  <si>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</si>
  <si>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</si>
  <si>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</si>
  <si>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</si>
  <si>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</si>
  <si>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</si>
  <si>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</si>
  <si>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</si>
  <si>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</si>
  <si>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</si>
  <si>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</si>
  <si>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</si>
  <si>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</si>
  <si>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</si>
  <si>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</si>
  <si>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</si>
  <si>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</si>
  <si>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</si>
  <si>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</si>
  <si>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</si>
  <si>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</si>
  <si>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</si>
  <si>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</si>
  <si>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</si>
  <si>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</si>
  <si>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</si>
  <si>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</si>
  <si>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</si>
  <si>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</si>
  <si>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</si>
  <si>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</si>
  <si>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</si>
  <si>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</si>
  <si>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</si>
  <si>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</si>
  <si>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</si>
  <si>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</si>
  <si>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</si>
  <si>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</si>
  <si>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</si>
  <si>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</si>
  <si>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</si>
  <si>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</si>
  <si>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</si>
  <si>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</si>
  <si>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</si>
  <si>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</si>
  <si>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</si>
  <si>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</si>
  <si>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</si>
  <si>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</si>
  <si>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</si>
  <si>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</si>
  <si>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</si>
  <si>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</si>
  <si>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</si>
  <si>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</si>
  <si>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</si>
  <si>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</si>
  <si>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</si>
  <si>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</si>
  <si>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</si>
  <si>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</si>
  <si>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</si>
  <si>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</si>
  <si>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</si>
  <si>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</si>
  <si>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</si>
  <si>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</si>
  <si>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</si>
  <si>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</si>
  <si>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</si>
  <si>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</si>
  <si>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</si>
  <si>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</si>
  <si>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</si>
  <si>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</si>
  <si>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</si>
  <si>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</si>
  <si>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</si>
  <si>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</si>
  <si>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</si>
  <si>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</si>
  <si>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</si>
  <si>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</si>
  <si>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</si>
  <si>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</si>
  <si>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</si>
  <si>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</si>
  <si>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</si>
  <si>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</si>
  <si>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</si>
  <si>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</si>
  <si>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</si>
  <si>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</si>
  <si>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</si>
  <si>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</si>
  <si>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</si>
  <si>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</si>
  <si>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</si>
  <si>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</si>
  <si>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</si>
  <si>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</si>
  <si>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</si>
  <si>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</si>
  <si>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</si>
  <si>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</si>
  <si>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</si>
  <si>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</si>
  <si>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</si>
  <si>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</si>
  <si>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</si>
  <si>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</si>
  <si>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</si>
  <si>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</si>
  <si>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</si>
  <si>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</si>
  <si>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</si>
  <si>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</si>
  <si>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</si>
  <si>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</si>
  <si>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</si>
  <si>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</si>
  <si>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</si>
  <si>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</si>
  <si>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</si>
  <si>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</si>
  <si>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</si>
  <si>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</si>
  <si>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</si>
  <si>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</si>
  <si>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</si>
  <si>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</si>
  <si>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</si>
  <si>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</si>
  <si>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</si>
  <si>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</si>
  <si>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</si>
  <si>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</si>
  <si>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</si>
  <si>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</si>
  <si>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</si>
  <si>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</si>
  <si>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</si>
  <si>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</si>
  <si>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</si>
  <si>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</si>
  <si>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</si>
  <si>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</si>
  <si>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</si>
  <si>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</si>
  <si>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</si>
  <si>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</si>
  <si>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</si>
  <si>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</si>
  <si>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</si>
  <si>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</si>
  <si>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</si>
  <si>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</si>
  <si>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</si>
  <si>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</si>
  <si>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</si>
  <si>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</si>
  <si>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</si>
  <si>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</si>
  <si>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</si>
  <si>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</si>
  <si>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</si>
  <si>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</si>
  <si>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</si>
  <si>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</si>
  <si>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</si>
  <si>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</si>
  <si>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</si>
  <si>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</si>
  <si>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</si>
  <si>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</si>
  <si>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</si>
  <si>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</si>
  <si>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</si>
  <si>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</si>
  <si>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</si>
  <si>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</si>
  <si>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</si>
  <si>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</si>
  <si>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</si>
  <si>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</si>
  <si>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</si>
  <si>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</si>
  <si>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</si>
  <si>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</si>
  <si>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</si>
  <si>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</si>
  <si>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</si>
  <si>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</si>
  <si>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</si>
  <si>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</si>
  <si>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</si>
  <si>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</si>
  <si>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</si>
  <si>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</si>
  <si>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</si>
  <si>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</si>
  <si>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</si>
  <si>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</si>
  <si>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</si>
  <si>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</si>
  <si>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</si>
  <si>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</si>
  <si>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</si>
  <si>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</si>
  <si>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</si>
  <si>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</si>
  <si>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</si>
  <si>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</si>
  <si>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</si>
  <si>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</si>
  <si>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</si>
  <si>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</si>
  <si>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</si>
  <si>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</si>
  <si>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</si>
  <si>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</si>
  <si>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</si>
  <si>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</si>
  <si>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</si>
  <si>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</si>
  <si>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</si>
  <si>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</si>
  <si>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</si>
  <si>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</si>
  <si>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</si>
  <si>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</si>
  <si>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</si>
  <si>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</si>
  <si>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</si>
  <si>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</si>
  <si>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</si>
  <si>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</si>
  <si>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</si>
  <si>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</si>
  <si>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</si>
  <si>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</si>
  <si>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</si>
  <si>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</si>
  <si>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</si>
  <si>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</si>
  <si>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</si>
  <si>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</si>
  <si>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</si>
  <si>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</si>
  <si>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</si>
  <si>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</si>
  <si>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</si>
  <si>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</si>
  <si>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</si>
  <si>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</si>
  <si>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</si>
  <si>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</si>
  <si>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</si>
  <si>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</si>
  <si>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</si>
  <si>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</si>
  <si>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</si>
  <si>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</si>
  <si>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</si>
  <si>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</si>
  <si>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</si>
  <si>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</si>
  <si>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</si>
  <si>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</si>
  <si>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</si>
  <si>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</si>
  <si>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</si>
  <si>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</si>
  <si>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</si>
  <si>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</si>
  <si>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</si>
  <si>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</si>
  <si>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</si>
  <si>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</si>
  <si>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</si>
  <si>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</si>
  <si>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</si>
  <si>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</si>
  <si>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</si>
  <si>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</si>
  <si>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</si>
  <si>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</si>
  <si>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</si>
  <si>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</si>
  <si>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</si>
  <si>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</si>
  <si>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</si>
  <si>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</si>
  <si>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</si>
  <si>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</si>
  <si>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</si>
  <si>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</si>
  <si>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</si>
  <si>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</si>
  <si>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</si>
  <si>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</si>
  <si>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</si>
  <si>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</si>
  <si>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</si>
  <si>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</si>
  <si>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</si>
  <si>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</si>
  <si>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</si>
  <si>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</si>
  <si>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</si>
  <si>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</si>
  <si>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</si>
  <si>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</si>
  <si>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</si>
  <si>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</si>
  <si>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</si>
  <si>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</si>
  <si>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</si>
  <si>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</si>
  <si>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</si>
  <si>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</si>
  <si>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</si>
  <si>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</si>
  <si>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</si>
  <si>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</si>
  <si>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</si>
  <si>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</si>
  <si>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</si>
  <si>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</si>
  <si>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</si>
  <si>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</si>
  <si>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</si>
  <si>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</si>
  <si>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</si>
  <si>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</si>
  <si>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</si>
  <si>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</si>
  <si>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</si>
  <si>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</si>
  <si>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</si>
  <si>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</si>
  <si>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</si>
  <si>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</si>
  <si>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</si>
  <si>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</si>
  <si>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</si>
  <si>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</si>
  <si>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</si>
  <si>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</si>
  <si>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</si>
  <si>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</si>
  <si>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</si>
  <si>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</si>
  <si>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</si>
  <si>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</si>
  <si>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</si>
  <si>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</si>
  <si>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</si>
  <si>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</si>
  <si>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</si>
  <si>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</si>
  <si>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</si>
  <si>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</si>
  <si>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</si>
  <si>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</si>
  <si>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</si>
  <si>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</si>
  <si>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</si>
  <si>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</si>
  <si>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</si>
  <si>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</si>
  <si>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</si>
  <si>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</si>
  <si>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</si>
  <si>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</si>
  <si>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</si>
  <si>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</si>
  <si>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</si>
  <si>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</si>
  <si>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</si>
  <si>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</si>
  <si>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</si>
  <si>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</si>
  <si>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</si>
  <si>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</si>
  <si>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</si>
  <si>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</si>
  <si>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</si>
  <si>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</si>
  <si>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</si>
  <si>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</si>
  <si>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</si>
  <si>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</si>
  <si>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</si>
  <si>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</si>
  <si>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</si>
  <si>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</si>
  <si>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</si>
  <si>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</si>
  <si>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</si>
  <si>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</si>
  <si>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</si>
  <si>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</si>
  <si>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</si>
  <si>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</si>
  <si>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</si>
  <si>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</si>
  <si>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</si>
  <si>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</si>
  <si>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</si>
  <si>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</si>
  <si>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</si>
  <si>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</si>
  <si>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</si>
  <si>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</si>
  <si>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</si>
  <si>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</si>
  <si>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</si>
  <si>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</si>
  <si>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</si>
  <si>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</si>
  <si>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</si>
  <si>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</si>
  <si>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</si>
  <si>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</si>
  <si>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</si>
  <si>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</si>
  <si>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</si>
  <si>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</si>
  <si>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</si>
  <si>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</si>
  <si>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</si>
  <si>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</si>
  <si>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</si>
  <si>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</si>
  <si>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</si>
  <si>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</si>
  <si>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</si>
  <si>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</si>
  <si>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</si>
  <si>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</si>
  <si>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</si>
  <si>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</si>
  <si>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</si>
  <si>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</si>
  <si>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</si>
  <si>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</si>
  <si>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</si>
  <si>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</si>
  <si>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</si>
  <si>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</si>
  <si>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</si>
  <si>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</si>
  <si>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</si>
  <si>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</si>
  <si>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</si>
  <si>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</si>
  <si>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</si>
  <si>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</si>
  <si>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</si>
  <si>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</si>
  <si>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</si>
  <si>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</si>
  <si>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</si>
  <si>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</si>
  <si>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</si>
  <si>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</si>
  <si>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</si>
  <si>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</si>
  <si>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</si>
  <si>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</si>
  <si>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</si>
  <si>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</si>
  <si>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</si>
  <si>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</si>
  <si>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</si>
  <si>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</si>
  <si>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</si>
  <si>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</si>
  <si>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</si>
  <si>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</si>
  <si>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</si>
  <si>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</si>
  <si>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</si>
  <si>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</si>
  <si>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</si>
  <si>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</si>
  <si>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</si>
  <si>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</si>
  <si>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</si>
  <si>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</si>
  <si>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</si>
  <si>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</si>
  <si>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</si>
  <si>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</si>
  <si>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</si>
  <si>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</si>
  <si>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</si>
  <si>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</si>
  <si>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</si>
  <si>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</si>
  <si>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</si>
  <si>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</si>
  <si>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</si>
  <si>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</si>
  <si>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</si>
  <si>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</si>
  <si>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</si>
  <si>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</si>
  <si>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</si>
  <si>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</si>
  <si>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</si>
  <si>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</si>
  <si>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</si>
  <si>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</si>
  <si>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</si>
  <si>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</si>
  <si>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</si>
  <si>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</si>
  <si>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</si>
  <si>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</si>
  <si>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</si>
  <si>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</si>
  <si>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</si>
  <si>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</si>
  <si>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</si>
  <si>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</si>
  <si>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</si>
  <si>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</si>
  <si>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</si>
  <si>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</si>
  <si>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</si>
  <si>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</si>
  <si>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</si>
  <si>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</si>
  <si>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</si>
  <si>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</si>
  <si>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</si>
  <si>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</si>
  <si>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</si>
  <si>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</si>
  <si>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</si>
  <si>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</si>
  <si>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</si>
  <si>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</si>
  <si>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</si>
  <si>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</si>
  <si>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</si>
  <si>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</si>
  <si>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</si>
  <si>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</si>
  <si>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</si>
  <si>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</si>
  <si>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</si>
  <si>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</si>
  <si>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</si>
  <si>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</si>
  <si>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</si>
  <si>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</si>
  <si>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</si>
  <si>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</si>
  <si>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</si>
  <si>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</si>
  <si>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</si>
  <si>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</si>
  <si>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</si>
  <si>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</si>
  <si>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</si>
  <si>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</si>
  <si>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</si>
  <si>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</si>
  <si>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</si>
  <si>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</si>
  <si>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</si>
  <si>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</si>
  <si>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</si>
  <si>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</si>
  <si>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</si>
  <si>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</si>
  <si>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</si>
  <si>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</si>
  <si>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</si>
  <si>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</si>
  <si>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</si>
  <si>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</si>
  <si>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</si>
  <si>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</si>
  <si>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</si>
  <si>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</si>
  <si>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</si>
  <si>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</si>
  <si>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</si>
  <si>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</si>
  <si>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</si>
  <si>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</si>
  <si>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</si>
  <si>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</si>
  <si>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</si>
  <si>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</si>
  <si>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</si>
  <si>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</si>
  <si>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</si>
  <si>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</si>
  <si>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</si>
  <si>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</si>
  <si>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</si>
  <si>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</si>
  <si>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</si>
  <si>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</si>
  <si>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</si>
  <si>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</si>
  <si>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</si>
  <si>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</si>
  <si>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</si>
  <si>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</si>
  <si>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</si>
  <si>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</si>
  <si>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</si>
  <si>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</si>
  <si>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</si>
  <si>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</si>
  <si>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</si>
  <si>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</si>
  <si>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</si>
  <si>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</si>
  <si>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</si>
  <si>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</si>
  <si>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</si>
  <si>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</si>
  <si>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</si>
  <si>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</si>
  <si>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</si>
  <si>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</si>
  <si>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</si>
  <si>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</si>
  <si>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</si>
  <si>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</si>
  <si>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</si>
  <si>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</si>
  <si>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</si>
  <si>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</si>
  <si>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</si>
  <si>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</si>
  <si>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</si>
  <si>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</si>
  <si>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</si>
  <si>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</si>
  <si>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</si>
  <si>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</si>
  <si>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</si>
  <si>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</si>
  <si>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</si>
  <si>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</si>
  <si>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</si>
  <si>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</si>
  <si>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</si>
  <si>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</si>
  <si>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</si>
  <si>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</si>
  <si>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</si>
  <si>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</si>
  <si>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</si>
  <si>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</si>
  <si>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</si>
  <si>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</si>
  <si>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</si>
  <si>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</si>
  <si>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</si>
  <si>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</si>
  <si>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</si>
  <si>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</si>
  <si>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</si>
  <si>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</si>
  <si>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</si>
  <si>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</si>
  <si>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</si>
  <si>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</si>
  <si>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</si>
  <si>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</si>
  <si>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</si>
  <si>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</si>
  <si>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</si>
  <si>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</si>
  <si>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</si>
  <si>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</si>
  <si>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</si>
  <si>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</si>
  <si>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</si>
  <si>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</si>
  <si>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</si>
  <si>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</si>
  <si>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</si>
  <si>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</si>
  <si>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</si>
  <si>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</si>
  <si>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</si>
  <si>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</si>
  <si>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</si>
  <si>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</si>
  <si>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</si>
  <si>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</si>
  <si>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</si>
  <si>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</si>
  <si>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</si>
  <si>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</si>
  <si>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</si>
  <si>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</si>
  <si>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</si>
  <si>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</si>
  <si>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</si>
  <si>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</si>
  <si>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</si>
  <si>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</si>
  <si>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</si>
  <si>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</si>
  <si>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</si>
  <si>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</si>
  <si>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</si>
  <si>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</si>
  <si>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</si>
  <si>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</si>
  <si>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</si>
  <si>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</si>
  <si>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</si>
  <si>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</si>
  <si>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</si>
  <si>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</si>
  <si>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</si>
  <si>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</si>
  <si>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</si>
  <si>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</si>
  <si>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</si>
  <si>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</si>
  <si>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</si>
  <si>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</si>
  <si>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</si>
  <si>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</si>
  <si>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</si>
  <si>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</si>
  <si>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</si>
  <si>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</si>
  <si>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</si>
  <si>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</si>
  <si>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</si>
  <si>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</si>
  <si>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</si>
  <si>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</si>
  <si>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</si>
  <si>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</si>
  <si>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</si>
  <si>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</si>
  <si>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</si>
  <si>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</si>
  <si>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</si>
  <si>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</si>
  <si>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</si>
  <si>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</si>
  <si>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</si>
  <si>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</si>
  <si>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</si>
  <si>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</si>
  <si>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</si>
  <si>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</si>
  <si>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</si>
  <si>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</si>
  <si>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</si>
  <si>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</si>
  <si>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</si>
  <si>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</si>
  <si>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</si>
  <si>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</si>
  <si>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</si>
  <si>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</si>
  <si>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</si>
  <si>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</si>
  <si>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</si>
  <si>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</si>
  <si>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</si>
  <si>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</si>
  <si>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</si>
  <si>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</si>
  <si>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</si>
  <si>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</si>
  <si>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</si>
  <si>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</si>
  <si>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</si>
  <si>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</si>
  <si>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</si>
  <si>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</si>
  <si>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</si>
  <si>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</si>
  <si>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</si>
  <si>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</si>
  <si>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</si>
  <si>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</si>
  <si>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</si>
  <si>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</si>
  <si>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</si>
  <si>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</si>
  <si>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</si>
  <si>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</si>
  <si>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</si>
  <si>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</si>
  <si>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</si>
  <si>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</si>
  <si>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</si>
  <si>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</si>
  <si>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</si>
  <si>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</si>
  <si>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</si>
  <si>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</si>
  <si>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</si>
  <si>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</si>
  <si>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</si>
  <si>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</si>
  <si>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</si>
  <si>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</si>
  <si>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</si>
  <si>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</si>
  <si>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</si>
  <si>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</si>
  <si>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</si>
  <si>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</si>
  <si>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</si>
  <si>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</si>
  <si>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</si>
  <si>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</si>
  <si>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</si>
  <si>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</si>
  <si>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</si>
  <si>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</si>
  <si>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</si>
  <si>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</si>
  <si>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</si>
  <si>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</si>
  <si>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</si>
  <si>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</si>
  <si>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</si>
  <si>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</si>
  <si>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</si>
  <si>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</si>
  <si>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</si>
  <si>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</si>
  <si>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</si>
  <si>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</si>
  <si>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</si>
  <si>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</si>
  <si>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</si>
  <si>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</si>
  <si>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</si>
  <si>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</si>
  <si>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</si>
  <si>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</si>
  <si>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</si>
  <si>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</si>
  <si>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</si>
  <si>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</si>
  <si>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</si>
  <si>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</si>
  <si>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</si>
  <si>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</si>
  <si>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</si>
  <si>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</si>
  <si>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</si>
  <si>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</si>
  <si>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</si>
  <si>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</si>
  <si>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</si>
  <si>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</si>
  <si>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</si>
  <si>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</si>
  <si>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</si>
  <si>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</si>
  <si>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</si>
  <si>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</si>
  <si>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</si>
  <si>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</si>
  <si>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</si>
  <si>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</si>
  <si>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</si>
  <si>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</si>
  <si>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</si>
  <si>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</si>
  <si>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</si>
  <si>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</si>
  <si>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</si>
  <si>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</si>
  <si>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</si>
  <si>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</si>
  <si>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</si>
  <si>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</si>
  <si>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</si>
  <si>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</si>
  <si>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</si>
  <si>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</si>
  <si>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</si>
  <si>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</si>
  <si>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</si>
  <si>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</si>
  <si>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</si>
  <si>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</si>
  <si>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</si>
  <si>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</si>
  <si>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</si>
  <si>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</si>
  <si>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</si>
  <si>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</si>
  <si>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</si>
  <si>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</si>
  <si>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</si>
  <si>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</si>
  <si>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</si>
  <si>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</si>
  <si>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</si>
  <si>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</si>
  <si>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</si>
  <si>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</si>
  <si>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</si>
  <si>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</si>
  <si>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</si>
  <si>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</si>
  <si>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</si>
  <si>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</si>
  <si>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</si>
  <si>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</si>
  <si>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</si>
  <si>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</si>
  <si>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</si>
  <si>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</si>
  <si>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</si>
  <si>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</si>
  <si>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</si>
  <si>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</si>
  <si>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</si>
  <si>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</si>
  <si>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</si>
  <si>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</si>
  <si>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</si>
  <si>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</si>
  <si>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</si>
  <si>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</si>
  <si>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</si>
  <si>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</si>
  <si>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</si>
  <si>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</si>
  <si>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</si>
  <si>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</si>
  <si>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</si>
  <si>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</si>
  <si>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</si>
  <si>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</si>
  <si>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</si>
  <si>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</si>
  <si>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</si>
  <si>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</si>
  <si>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</si>
  <si>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</si>
  <si>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</si>
  <si>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</si>
  <si>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</si>
  <si>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</si>
  <si>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</si>
  <si>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</si>
  <si>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</si>
  <si>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</si>
  <si>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</si>
  <si>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</si>
  <si>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</si>
  <si>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</si>
  <si>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</si>
  <si>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</si>
  <si>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</si>
  <si>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</si>
  <si>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</si>
  <si>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</si>
  <si>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</si>
  <si>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</si>
  <si>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</si>
  <si>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</si>
  <si>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</si>
  <si>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</si>
  <si>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</si>
  <si>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</si>
  <si>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</si>
  <si>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</si>
  <si>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</si>
  <si>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</si>
  <si>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</si>
  <si>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</si>
  <si>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</si>
  <si>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</si>
  <si>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</si>
  <si>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</si>
  <si>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</si>
  <si>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</si>
  <si>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</si>
  <si>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</si>
  <si>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</si>
  <si>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</si>
  <si>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</si>
  <si>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</si>
  <si>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</si>
  <si>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</si>
  <si>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</si>
  <si>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</si>
  <si>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</si>
  <si>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</si>
  <si>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</si>
  <si>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</si>
  <si>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</si>
  <si>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</si>
  <si>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</si>
  <si>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</si>
  <si>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</si>
  <si>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</si>
  <si>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</si>
  <si>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</si>
  <si>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</si>
  <si>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</si>
  <si>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</si>
  <si>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</si>
  <si>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</si>
  <si>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</si>
  <si>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</si>
  <si>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</si>
  <si>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</si>
  <si>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</si>
  <si>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</si>
  <si>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</si>
  <si>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</si>
  <si>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</si>
  <si>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</si>
  <si>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</si>
  <si>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</si>
  <si>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</si>
  <si>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</si>
  <si>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</si>
  <si>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</si>
  <si>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</si>
  <si>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</si>
  <si>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</si>
  <si>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</si>
  <si>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</si>
  <si>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</si>
  <si>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</si>
  <si>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</si>
  <si>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</si>
  <si>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</si>
  <si>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</si>
  <si>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</si>
  <si>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</si>
  <si>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</si>
  <si>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</si>
  <si>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</si>
  <si>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</si>
  <si>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</si>
  <si>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</si>
  <si>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</si>
  <si>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</si>
  <si>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</si>
  <si>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</si>
  <si>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</si>
  <si>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</si>
  <si>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</si>
  <si>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</si>
  <si>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</si>
  <si>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</si>
  <si>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</si>
  <si>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</si>
  <si>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</si>
  <si>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</si>
  <si>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</si>
  <si>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</si>
  <si>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</si>
  <si>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</si>
  <si>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</si>
  <si>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</si>
  <si>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</si>
  <si>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</si>
  <si>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</si>
  <si>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</si>
  <si>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</si>
  <si>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</si>
  <si>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</si>
  <si>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</si>
  <si>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</si>
  <si>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</si>
  <si>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</si>
  <si>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</si>
  <si>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</si>
  <si>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</si>
  <si>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</si>
  <si>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</si>
  <si>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</si>
  <si>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</si>
  <si>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</si>
  <si>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</si>
  <si>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</si>
  <si>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</si>
  <si>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</si>
  <si>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</si>
  <si>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</si>
  <si>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</si>
  <si>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</si>
  <si>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</si>
  <si>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</si>
  <si>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</si>
  <si>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</si>
  <si>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</si>
  <si>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</si>
  <si>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</si>
  <si>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</si>
  <si>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</si>
  <si>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</si>
  <si>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</si>
  <si>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</si>
  <si>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</si>
  <si>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</si>
  <si>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</si>
  <si>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</si>
  <si>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</si>
  <si>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</si>
  <si>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</si>
  <si>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</si>
  <si>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</si>
  <si>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</si>
  <si>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</si>
  <si>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</si>
  <si>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</si>
  <si>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</si>
  <si>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</si>
  <si>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</si>
  <si>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</si>
  <si>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</si>
  <si>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</si>
  <si>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</si>
  <si>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</si>
  <si>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</si>
  <si>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</si>
  <si>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</si>
  <si>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</si>
  <si>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</si>
  <si>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</si>
  <si>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</si>
  <si>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</si>
  <si>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</si>
  <si>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</si>
  <si>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</si>
  <si>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</si>
  <si>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</si>
  <si>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</si>
  <si>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</si>
  <si>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</si>
  <si>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</si>
  <si>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</si>
  <si>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</si>
  <si>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</si>
  <si>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</si>
  <si>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</si>
  <si>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</si>
  <si>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</si>
  <si>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</si>
  <si>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</si>
  <si>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</si>
  <si>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</si>
  <si>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</si>
  <si>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</si>
  <si>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</si>
  <si>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</si>
  <si>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</si>
  <si>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</si>
  <si>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</si>
  <si>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</si>
  <si>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</si>
  <si>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</si>
  <si>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</si>
  <si>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</si>
  <si>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</si>
  <si>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</si>
  <si>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</si>
  <si>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</si>
  <si>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</si>
  <si>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</si>
  <si>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</si>
  <si>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</si>
  <si>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</si>
  <si>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</si>
  <si>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</si>
  <si>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</si>
  <si>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</si>
  <si>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</si>
  <si>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</si>
  <si>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</si>
  <si>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</si>
  <si>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</si>
  <si>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</si>
  <si>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</si>
  <si>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</si>
  <si>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</si>
  <si>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</si>
  <si>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</si>
  <si>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</si>
  <si>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</si>
  <si>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</si>
  <si>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</si>
  <si>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</si>
  <si>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</si>
  <si>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</si>
  <si>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</si>
  <si>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</si>
  <si>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</si>
  <si>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</si>
  <si>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</si>
  <si>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</si>
  <si>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</si>
  <si>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</si>
  <si>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</si>
  <si>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</si>
  <si>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</si>
  <si>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</si>
  <si>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</si>
  <si>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</si>
  <si>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</si>
  <si>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</si>
  <si>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</si>
  <si>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</si>
  <si>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</si>
  <si>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</si>
  <si>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</si>
  <si>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</si>
  <si>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</si>
  <si>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</si>
  <si>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</si>
  <si>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</si>
  <si>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</si>
  <si>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</si>
  <si>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</si>
  <si>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</si>
  <si>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</si>
  <si>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</si>
  <si>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</si>
  <si>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</si>
  <si>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</si>
  <si>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</si>
  <si>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</si>
  <si>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</si>
  <si>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</si>
  <si>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</si>
  <si>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</si>
  <si>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</si>
  <si>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</si>
  <si>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</si>
  <si>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</si>
  <si>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</si>
  <si>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</si>
  <si>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</si>
  <si>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</si>
  <si>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</si>
  <si>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</si>
  <si>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</si>
  <si>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</si>
  <si>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</si>
  <si>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</si>
  <si>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</si>
  <si>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</si>
  <si>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</si>
  <si>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</si>
  <si>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</si>
  <si>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</si>
  <si>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</si>
  <si>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</si>
  <si>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</si>
  <si>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</si>
  <si>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</si>
  <si>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</si>
  <si>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</si>
  <si>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</si>
  <si>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</si>
  <si>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</si>
  <si>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</si>
  <si>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</si>
  <si>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</si>
  <si>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</si>
  <si>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</si>
  <si>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</si>
  <si>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</si>
  <si>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</si>
  <si>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</si>
  <si>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</si>
  <si>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</si>
  <si>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</si>
  <si>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</si>
  <si>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</si>
  <si>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</si>
  <si>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</si>
  <si>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</si>
  <si>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</si>
  <si>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</si>
  <si>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</si>
  <si>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</si>
  <si>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</si>
  <si>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</si>
  <si>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</si>
  <si>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</si>
  <si>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</si>
  <si>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</si>
  <si>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</si>
  <si>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</si>
  <si>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</si>
  <si>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</si>
  <si>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</si>
  <si>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</si>
  <si>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</si>
  <si>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</si>
  <si>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</si>
  <si>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</si>
  <si>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</si>
  <si>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</si>
  <si>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</si>
  <si>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</si>
  <si>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</si>
  <si>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</si>
  <si>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</si>
  <si>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</si>
  <si>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</si>
  <si>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</si>
  <si>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</si>
  <si>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</si>
  <si>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</si>
  <si>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</si>
  <si>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</si>
  <si>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</si>
  <si>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</si>
  <si>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</si>
  <si>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</si>
  <si>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</si>
  <si>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</si>
  <si>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</si>
  <si>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</si>
  <si>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</si>
  <si>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</si>
  <si>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</si>
  <si>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</si>
  <si>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</si>
  <si>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</si>
  <si>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</si>
  <si>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</si>
  <si>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</si>
  <si>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</si>
  <si>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</si>
  <si>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</si>
  <si>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</si>
  <si>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</si>
  <si>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</si>
  <si>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</si>
  <si>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</si>
  <si>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</si>
  <si>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</si>
  <si>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</si>
  <si>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</si>
  <si>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</si>
  <si>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</si>
  <si>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</si>
  <si>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</si>
  <si>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</si>
  <si>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</si>
  <si>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</si>
  <si>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</si>
  <si>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</si>
  <si>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</si>
  <si>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</si>
  <si>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</si>
  <si>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</si>
  <si>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</si>
  <si>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</si>
  <si>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</si>
  <si>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</si>
  <si>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</si>
  <si>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</si>
  <si>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</si>
  <si>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</si>
  <si>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</si>
  <si>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</si>
  <si>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</si>
  <si>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</si>
  <si>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</si>
  <si>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</si>
  <si>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</si>
  <si>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</si>
  <si>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</si>
  <si>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</si>
  <si>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</si>
  <si>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</si>
  <si>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</si>
  <si>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</si>
  <si>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</si>
  <si>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</si>
  <si>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</si>
  <si>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</si>
  <si>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</si>
  <si>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</si>
  <si>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</si>
  <si>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</si>
  <si>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</si>
  <si>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</si>
  <si>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</si>
  <si>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</si>
  <si>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</si>
  <si>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</si>
  <si>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</si>
  <si>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</si>
  <si>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</si>
  <si>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</si>
  <si>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</si>
  <si>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</si>
  <si>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</si>
  <si>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</si>
  <si>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</si>
  <si>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</si>
  <si>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</si>
  <si>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</si>
  <si>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</si>
  <si>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</si>
  <si>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</si>
  <si>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</si>
  <si>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</si>
  <si>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</si>
  <si>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</si>
  <si>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</si>
  <si>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</si>
  <si>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</si>
  <si>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</si>
  <si>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</si>
  <si>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</si>
  <si>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</si>
  <si>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</si>
  <si>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</si>
  <si>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</si>
  <si>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</si>
  <si>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</si>
  <si>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</si>
  <si>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</si>
  <si>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</si>
  <si>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</si>
  <si>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</si>
  <si>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</si>
  <si>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</si>
  <si>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</si>
  <si>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</si>
  <si>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</si>
  <si>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</si>
  <si>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</si>
  <si>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</si>
  <si>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</si>
  <si>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</si>
  <si>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</si>
  <si>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</si>
  <si>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</si>
  <si>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</si>
  <si>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</si>
  <si>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</si>
  <si>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</si>
  <si>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</si>
  <si>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</si>
  <si>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</si>
  <si>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</si>
  <si>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</si>
  <si>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</si>
  <si>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</si>
  <si>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</si>
  <si>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</si>
  <si>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</si>
  <si>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</si>
  <si>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</si>
  <si>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</si>
  <si>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</si>
  <si>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</si>
  <si>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</si>
  <si>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</si>
  <si>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</si>
  <si>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</si>
  <si>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</si>
  <si>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</si>
  <si>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</si>
  <si>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</si>
  <si>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</si>
  <si>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</si>
  <si>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</si>
  <si>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</si>
  <si>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</si>
  <si>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</si>
  <si>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</si>
  <si>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</si>
  <si>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</si>
  <si>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</si>
  <si>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</si>
  <si>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</si>
  <si>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</si>
  <si>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</si>
  <si>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</si>
  <si>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</si>
  <si>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</si>
  <si>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</si>
  <si>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</si>
  <si>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</si>
  <si>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</si>
  <si>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</si>
  <si>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</si>
  <si>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</si>
  <si>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</si>
  <si>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</si>
  <si>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</si>
  <si>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</si>
  <si>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</si>
  <si>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</si>
  <si>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</si>
  <si>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</si>
  <si>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</si>
  <si>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</si>
  <si>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</si>
  <si>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</si>
  <si>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</si>
  <si>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</si>
  <si>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</si>
  <si>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</si>
  <si>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</si>
  <si>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</si>
  <si>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</si>
  <si>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</si>
  <si>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</si>
  <si>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</si>
  <si>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</si>
  <si>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</si>
  <si>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</si>
  <si>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</si>
  <si>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</si>
  <si>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</si>
  <si>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</si>
  <si>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</si>
  <si>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</si>
  <si>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</si>
  <si>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</si>
  <si>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</si>
  <si>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</si>
  <si>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</si>
  <si>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</si>
  <si>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</si>
  <si>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</si>
  <si>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</si>
  <si>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</si>
  <si>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</si>
  <si>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</si>
  <si>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</si>
  <si>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</si>
  <si>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</si>
  <si>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</si>
  <si>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</si>
  <si>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</si>
  <si>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</si>
  <si>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</si>
  <si>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</si>
  <si>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</si>
  <si>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</si>
  <si>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</si>
  <si>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</si>
  <si>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</si>
  <si>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</si>
  <si>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</si>
  <si>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</si>
  <si>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</si>
  <si>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</si>
  <si>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</si>
  <si>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</si>
  <si>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</si>
  <si>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</si>
  <si>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</si>
  <si>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</si>
  <si>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</si>
  <si>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</si>
  <si>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</si>
  <si>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</si>
  <si>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</si>
  <si>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</si>
  <si>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</si>
  <si>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</si>
  <si>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</si>
  <si>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</si>
  <si>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</si>
  <si>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</si>
  <si>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</si>
  <si>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</si>
  <si>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</si>
  <si>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</si>
  <si>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</si>
  <si>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</si>
  <si>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</si>
  <si>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</si>
  <si>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</si>
  <si>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</si>
  <si>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</si>
  <si>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</si>
  <si>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</si>
  <si>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</si>
  <si>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</si>
  <si>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</si>
  <si>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</si>
  <si>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</si>
  <si>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</si>
  <si>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</si>
  <si>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</si>
  <si>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</si>
  <si>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</si>
  <si>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</si>
  <si>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</si>
  <si>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</si>
  <si>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</si>
  <si>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</si>
  <si>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</si>
  <si>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</si>
  <si>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</si>
  <si>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</si>
  <si>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</si>
  <si>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</si>
  <si>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</si>
  <si>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</si>
  <si>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</si>
  <si>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</si>
  <si>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</si>
  <si>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</si>
  <si>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</si>
  <si>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</si>
  <si>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</si>
  <si>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</si>
  <si>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</si>
  <si>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</si>
  <si>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</si>
  <si>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</si>
  <si>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</si>
  <si>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</si>
  <si>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</si>
  <si>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</si>
  <si>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</si>
  <si>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</si>
  <si>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</si>
  <si>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</si>
  <si>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</si>
  <si>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</si>
  <si>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</si>
  <si>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</si>
  <si>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</si>
  <si>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</si>
  <si>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</si>
  <si>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</si>
  <si>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</si>
  <si>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</si>
  <si>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</si>
  <si>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</si>
  <si>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</si>
  <si>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</si>
  <si>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</si>
  <si>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</si>
  <si>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</si>
  <si>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</si>
  <si>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</si>
  <si>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</si>
  <si>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</si>
  <si>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</si>
  <si>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</si>
  <si>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</si>
  <si>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</si>
  <si>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</si>
  <si>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</si>
  <si>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</si>
  <si>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</si>
  <si>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</si>
  <si>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</si>
  <si>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</si>
  <si>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</si>
  <si>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</si>
  <si>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</si>
  <si>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</si>
  <si>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</si>
  <si>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</si>
  <si>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</si>
  <si>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</si>
  <si>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</si>
  <si>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</si>
  <si>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</si>
  <si>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</si>
  <si>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</si>
  <si>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</si>
  <si>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</si>
  <si>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</si>
  <si>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</si>
  <si>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</si>
  <si>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</si>
  <si>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</si>
  <si>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</si>
  <si>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</si>
  <si>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</si>
  <si>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</si>
  <si>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</si>
  <si>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</si>
  <si>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</si>
  <si>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</si>
  <si>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</si>
  <si>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</si>
  <si>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</si>
  <si>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</si>
  <si>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</si>
  <si>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</si>
  <si>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</si>
  <si>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</si>
  <si>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</si>
  <si>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</si>
  <si>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</si>
  <si>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</si>
  <si>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</si>
  <si>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</si>
  <si>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</si>
  <si>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</si>
  <si>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</si>
  <si>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</si>
  <si>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</si>
  <si>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</si>
  <si>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</si>
  <si>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</si>
  <si>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</si>
  <si>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</si>
  <si>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</si>
  <si>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</si>
  <si>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</si>
  <si>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</si>
  <si>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</si>
  <si>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</si>
  <si>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</si>
  <si>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</si>
  <si>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</si>
  <si>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</si>
  <si>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</si>
  <si>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</si>
  <si>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</si>
  <si>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</si>
  <si>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</si>
  <si>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</si>
  <si>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</si>
  <si>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</si>
  <si>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</si>
  <si>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</si>
  <si>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</si>
  <si>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</si>
  <si>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</si>
  <si>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</si>
  <si>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</si>
  <si>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</si>
  <si>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</si>
  <si>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</si>
  <si>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</si>
  <si>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</si>
  <si>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</si>
  <si>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</si>
  <si>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</si>
  <si>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</si>
  <si>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</si>
  <si>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</si>
  <si>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</si>
  <si>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</si>
  <si>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</si>
  <si>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</si>
  <si>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</si>
  <si>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</si>
  <si>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</si>
  <si>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</si>
  <si>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</si>
  <si>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</si>
  <si>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</si>
  <si>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</si>
  <si>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</si>
  <si>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</si>
  <si>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</si>
  <si>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</si>
  <si>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</si>
  <si>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</si>
  <si>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</si>
  <si>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</si>
  <si>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</si>
  <si>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</si>
  <si>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</si>
  <si>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</si>
  <si>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</si>
  <si>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</si>
  <si>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</si>
  <si>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</si>
  <si>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</si>
  <si>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</si>
  <si>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</si>
  <si>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</si>
  <si>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</si>
  <si>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</si>
  <si>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</si>
  <si>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</si>
  <si>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</si>
  <si>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</si>
  <si>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</si>
  <si>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</si>
  <si>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</si>
  <si>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</si>
  <si>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</si>
  <si>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</si>
  <si>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</si>
  <si>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</si>
  <si>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</si>
  <si>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</si>
  <si>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</si>
  <si>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</si>
  <si>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</si>
  <si>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</si>
  <si>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</si>
  <si>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</si>
  <si>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</si>
  <si>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</si>
  <si>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</si>
  <si>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</si>
  <si>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</si>
  <si>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</si>
  <si>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</si>
  <si>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</si>
  <si>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</si>
  <si>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</si>
  <si>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</si>
  <si>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</si>
  <si>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</si>
  <si>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</si>
  <si>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</si>
  <si>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</si>
  <si>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</si>
  <si>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</si>
  <si>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</si>
  <si>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</si>
  <si>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</si>
  <si>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</si>
  <si>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</si>
  <si>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</si>
  <si>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</si>
  <si>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</si>
  <si>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</si>
  <si>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</si>
  <si>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</si>
  <si>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</si>
  <si>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</si>
  <si>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</si>
  <si>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</si>
  <si>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</si>
  <si>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</si>
  <si>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</si>
  <si>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</si>
  <si>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</si>
  <si>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</si>
  <si>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</si>
  <si>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</si>
  <si>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</si>
  <si>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</si>
  <si>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</si>
  <si>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</si>
  <si>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</si>
  <si>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</si>
  <si>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</si>
  <si>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</si>
  <si>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</si>
  <si>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</si>
  <si>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</si>
  <si>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</si>
  <si>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</si>
  <si>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</si>
  <si>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</si>
  <si>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</si>
  <si>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</si>
  <si>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</si>
  <si>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</si>
  <si>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</si>
  <si>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</si>
  <si>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</si>
  <si>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</si>
  <si>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</si>
  <si>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</si>
  <si>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</si>
  <si>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</si>
  <si>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</si>
  <si>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</si>
  <si>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</si>
  <si>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</si>
  <si>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</si>
  <si>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</si>
  <si>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</si>
  <si>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</si>
  <si>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</si>
  <si>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</si>
  <si>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</si>
  <si>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</si>
  <si>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</si>
  <si>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</si>
  <si>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</si>
  <si>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</si>
  <si>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</si>
  <si>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</si>
  <si>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</si>
  <si>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</si>
  <si>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</si>
  <si>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</si>
  <si>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</si>
  <si>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</si>
  <si>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</si>
  <si>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</si>
  <si>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</si>
  <si>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</si>
  <si>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</si>
  <si>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</si>
  <si>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</si>
  <si>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</si>
  <si>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</si>
  <si>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</si>
  <si>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</si>
  <si>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</si>
  <si>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</si>
  <si>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</si>
  <si>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</si>
  <si>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</si>
  <si>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</si>
  <si>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</si>
  <si>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</si>
  <si>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</si>
  <si>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</si>
  <si>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</si>
  <si>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</si>
  <si>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</si>
  <si>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</si>
  <si>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</si>
  <si>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</si>
  <si>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</si>
  <si>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</si>
  <si>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</si>
  <si>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</si>
  <si>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</si>
  <si>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</si>
  <si>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</si>
  <si>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</si>
  <si>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</si>
  <si>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</si>
  <si>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</si>
  <si>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</si>
  <si>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</si>
  <si>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</si>
  <si>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</si>
  <si>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</si>
  <si>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</si>
  <si>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</si>
  <si>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</si>
  <si>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</si>
  <si>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</si>
  <si>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</si>
  <si>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</si>
  <si>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</si>
  <si>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</si>
  <si>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</si>
  <si>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</si>
  <si>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</si>
  <si>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</si>
  <si>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</si>
  <si>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</si>
  <si>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</si>
  <si>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</si>
  <si>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</si>
  <si>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</si>
  <si>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</si>
  <si>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</si>
  <si>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</si>
  <si>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</si>
  <si>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</si>
  <si>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</si>
  <si>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</si>
  <si>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</si>
  <si>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</si>
  <si>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</si>
  <si>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</si>
  <si>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</si>
  <si>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</si>
  <si>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</si>
  <si>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</si>
  <si>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</si>
  <si>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</si>
  <si>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</si>
  <si>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</si>
  <si>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</si>
  <si>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</si>
  <si>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</si>
  <si>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</si>
  <si>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</si>
  <si>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</si>
  <si>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</si>
  <si>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</si>
  <si>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</si>
  <si>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</si>
  <si>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</si>
  <si>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</si>
  <si>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</si>
  <si>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</si>
  <si>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</si>
  <si>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</si>
  <si>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</si>
  <si>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</si>
  <si>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</si>
  <si>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</si>
  <si>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</si>
  <si>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</si>
  <si>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</si>
  <si>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</si>
  <si>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</si>
  <si>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</si>
  <si>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</si>
  <si>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</si>
  <si>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</si>
  <si>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</si>
  <si>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</si>
  <si>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</si>
  <si>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</si>
  <si>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</si>
  <si>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</si>
  <si>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</si>
  <si>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</si>
  <si>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</si>
  <si>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</si>
  <si>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</si>
  <si>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</si>
  <si>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</si>
  <si>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</si>
  <si>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</si>
  <si>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</si>
  <si>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</si>
  <si>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</si>
  <si>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</si>
  <si>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</si>
  <si>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</si>
  <si>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</si>
  <si>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</si>
  <si>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</si>
  <si>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</si>
  <si>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</si>
  <si>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</si>
  <si>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</si>
  <si>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</si>
  <si>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</si>
  <si>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</si>
  <si>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</si>
  <si>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</si>
  <si>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</si>
  <si>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</si>
  <si>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</si>
  <si>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</si>
  <si>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</si>
  <si>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</si>
  <si>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</si>
  <si>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</si>
  <si>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</si>
  <si>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</si>
  <si>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</si>
  <si>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</si>
  <si>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</si>
  <si>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</si>
  <si>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</si>
  <si>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</si>
  <si>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</si>
  <si>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</si>
  <si>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</si>
  <si>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</si>
  <si>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</si>
  <si>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</si>
  <si>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</si>
  <si>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</si>
  <si>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</si>
  <si>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</si>
  <si>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</si>
  <si>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</si>
  <si>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</si>
  <si>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</si>
  <si>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</si>
  <si>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</si>
  <si>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</si>
  <si>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</si>
  <si>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</si>
  <si>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</si>
  <si>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</si>
  <si>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</si>
  <si>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</si>
  <si>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</si>
  <si>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</si>
  <si>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</si>
  <si>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</si>
  <si>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</si>
  <si>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</si>
  <si>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</si>
  <si>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</si>
  <si>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</si>
  <si>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</si>
  <si>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</si>
  <si>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</si>
  <si>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</si>
  <si>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</si>
  <si>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</si>
  <si>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</si>
  <si>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</si>
  <si>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</si>
  <si>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</si>
  <si>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</si>
  <si>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</si>
  <si>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</si>
  <si>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</si>
  <si>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</si>
  <si>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</si>
  <si>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</si>
  <si>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</si>
  <si>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</si>
  <si>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</si>
  <si>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</si>
  <si>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</si>
  <si>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</si>
  <si>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</si>
  <si>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</si>
  <si>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</si>
  <si>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</si>
  <si>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</si>
  <si>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</si>
  <si>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</si>
  <si>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</si>
  <si>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</si>
  <si>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</si>
  <si>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</si>
  <si>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</si>
  <si>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</si>
  <si>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</si>
  <si>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</si>
  <si>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</si>
  <si>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</si>
  <si>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</si>
  <si>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</si>
  <si>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</si>
  <si>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</si>
  <si>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</si>
  <si>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</si>
  <si>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</si>
  <si>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</si>
  <si>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</si>
  <si>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</si>
  <si>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</si>
  <si>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</si>
  <si>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</si>
  <si>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</si>
  <si>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</si>
  <si>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</si>
  <si>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</si>
  <si>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</si>
  <si>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</si>
  <si>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</si>
  <si>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</si>
  <si>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</si>
  <si>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</si>
  <si>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</si>
  <si>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</si>
  <si>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</si>
  <si>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</si>
  <si>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</si>
  <si>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</si>
  <si>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</si>
  <si>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</si>
  <si>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</si>
  <si>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</si>
  <si>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</si>
  <si>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</si>
  <si>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</si>
  <si>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</si>
  <si>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</si>
  <si>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</si>
  <si>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</si>
  <si>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</si>
  <si>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</si>
  <si>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</si>
  <si>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</si>
  <si>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</si>
  <si>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</si>
  <si>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</si>
  <si>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</si>
  <si>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</si>
  <si>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</si>
  <si>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</si>
  <si>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</si>
  <si>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</si>
  <si>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</si>
  <si>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</si>
  <si>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</si>
  <si>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</si>
  <si>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</si>
  <si>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</si>
  <si>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</si>
  <si>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</si>
  <si>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</si>
  <si>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</si>
  <si>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</si>
  <si>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</si>
  <si>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</si>
  <si>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</si>
  <si>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</si>
  <si>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</si>
  <si>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</si>
  <si>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</si>
  <si>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</si>
  <si>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</si>
  <si>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</si>
  <si>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</si>
  <si>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</si>
  <si>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</si>
  <si>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</si>
  <si>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</si>
  <si>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</si>
  <si>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</si>
  <si>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</si>
  <si>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</si>
  <si>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</si>
  <si>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</si>
  <si>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</si>
  <si>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</si>
  <si>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</si>
  <si>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</si>
  <si>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</si>
  <si>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</si>
  <si>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</si>
  <si>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</si>
  <si>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</si>
  <si>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</si>
  <si>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</si>
  <si>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</si>
  <si>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</si>
  <si>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</si>
  <si>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</si>
  <si>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</si>
  <si>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</si>
  <si>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</si>
  <si>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</si>
  <si>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</si>
  <si>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</si>
  <si>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</si>
  <si>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</si>
  <si>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</si>
  <si>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</si>
  <si>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</si>
  <si>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</si>
  <si>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</si>
  <si>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</si>
  <si>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</si>
  <si>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</si>
  <si>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</si>
  <si>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</si>
  <si>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</si>
  <si>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</si>
  <si>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</si>
  <si>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</si>
  <si>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</si>
  <si>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</si>
  <si>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</si>
  <si>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</si>
  <si>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</si>
  <si>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</si>
  <si>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</si>
  <si>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</si>
  <si>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</si>
  <si>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</si>
  <si>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</si>
  <si>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</si>
  <si>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</si>
  <si>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</si>
  <si>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</si>
  <si>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</si>
  <si>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</si>
  <si>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</si>
  <si>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</si>
  <si>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</si>
  <si>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</si>
  <si>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</si>
  <si>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</si>
  <si>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</si>
  <si>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</si>
  <si>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</si>
  <si>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</si>
  <si>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</si>
  <si>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</si>
  <si>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</si>
  <si>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</si>
  <si>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</si>
  <si>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</si>
  <si>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</si>
  <si>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</si>
  <si>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</si>
  <si>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</si>
  <si>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</si>
  <si>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</si>
  <si>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</si>
  <si>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</si>
  <si>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</si>
  <si>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</si>
  <si>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</si>
  <si>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</si>
  <si>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</si>
  <si>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</si>
  <si>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</si>
  <si>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</si>
  <si>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</si>
  <si>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</si>
  <si>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</si>
  <si>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</si>
  <si>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</si>
  <si>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</si>
  <si>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</si>
  <si>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</si>
  <si>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</si>
  <si>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</si>
  <si>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</si>
  <si>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</si>
  <si>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</si>
  <si>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</si>
  <si>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</si>
  <si>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</si>
  <si>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</si>
  <si>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</si>
  <si>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</si>
  <si>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</si>
  <si>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</si>
  <si>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</si>
  <si>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</si>
  <si>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</si>
  <si>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</si>
  <si>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</si>
  <si>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</si>
  <si>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</si>
  <si>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</si>
  <si>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</si>
  <si>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</si>
  <si>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</si>
  <si>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</si>
  <si>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</si>
  <si>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</si>
  <si>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</si>
  <si>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</si>
  <si>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</si>
  <si>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</si>
  <si>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</si>
  <si>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</si>
  <si>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</si>
  <si>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</si>
  <si>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</si>
  <si>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</si>
  <si>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</si>
  <si>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</si>
  <si>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</si>
  <si>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</si>
  <si>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</si>
  <si>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</si>
  <si>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</si>
  <si>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</si>
  <si>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</si>
  <si>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</si>
  <si>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</si>
  <si>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</si>
  <si>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</si>
  <si>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</si>
  <si>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</si>
  <si>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</si>
  <si>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</si>
  <si>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</si>
  <si>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</si>
  <si>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</si>
  <si>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</si>
  <si>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</si>
  <si>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</si>
  <si>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</si>
  <si>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</si>
  <si>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</si>
  <si>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</si>
  <si>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</si>
  <si>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</si>
  <si>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</si>
  <si>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</si>
  <si>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</si>
  <si>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</si>
  <si>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</si>
  <si>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</si>
  <si>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</si>
  <si>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</si>
  <si>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</si>
  <si>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</si>
  <si>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</si>
  <si>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</si>
  <si>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</si>
  <si>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</si>
  <si>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</si>
  <si>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</si>
  <si>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</si>
  <si>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</si>
  <si>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</si>
  <si>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</si>
  <si>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</si>
  <si>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</si>
  <si>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</si>
  <si>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</si>
  <si>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</si>
  <si>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</si>
  <si>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</si>
  <si>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</si>
  <si>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</si>
  <si>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</si>
  <si>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</si>
  <si>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</si>
  <si>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</si>
  <si>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</si>
  <si>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</si>
  <si>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</si>
  <si>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</si>
  <si>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</si>
  <si>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</si>
  <si>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</si>
  <si>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</si>
  <si>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</si>
  <si>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</si>
  <si>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</si>
  <si>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</si>
  <si>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</si>
  <si>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</si>
  <si>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</si>
  <si>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</si>
  <si>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</si>
  <si>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</si>
  <si>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</si>
  <si>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</si>
  <si>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</si>
  <si>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</si>
  <si>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</si>
  <si>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</si>
  <si>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</si>
  <si>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</si>
  <si>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</si>
  <si>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</si>
  <si>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</si>
  <si>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</si>
  <si>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</si>
  <si>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</si>
  <si>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</si>
  <si>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</si>
  <si>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</si>
  <si>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</si>
  <si>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</si>
  <si>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</si>
  <si>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</si>
  <si>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</si>
  <si>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</si>
  <si>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</si>
  <si>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</si>
  <si>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</si>
  <si>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</si>
  <si>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</si>
  <si>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</si>
  <si>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</si>
  <si>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</si>
  <si>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</si>
  <si>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</si>
  <si>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</si>
  <si>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</si>
  <si>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</si>
  <si>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</si>
  <si>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</si>
  <si>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</si>
  <si>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</si>
  <si>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</si>
  <si>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</si>
  <si>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</si>
  <si>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</si>
  <si>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</si>
  <si>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</si>
  <si>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</si>
  <si>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</si>
  <si>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</si>
  <si>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</si>
  <si>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</si>
  <si>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</si>
  <si>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</si>
  <si>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</si>
  <si>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</si>
  <si>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</si>
  <si>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</si>
  <si>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</si>
  <si>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</si>
  <si>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</si>
  <si>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</si>
  <si>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</si>
  <si>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</si>
  <si>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</si>
  <si>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</si>
  <si>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</si>
  <si>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</si>
  <si>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</si>
  <si>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</si>
  <si>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</si>
  <si>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</si>
  <si>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</si>
  <si>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</si>
  <si>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</si>
  <si>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</si>
  <si>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</si>
  <si>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</si>
  <si>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</si>
  <si>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</si>
  <si>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</si>
  <si>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</si>
  <si>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</si>
  <si>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</si>
  <si>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</si>
  <si>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</si>
  <si>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</si>
  <si>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</si>
  <si>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</si>
  <si>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</si>
  <si>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</si>
  <si>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</si>
  <si>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</si>
  <si>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</si>
  <si>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</si>
  <si>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</si>
  <si>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</si>
  <si>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</si>
  <si>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</si>
  <si>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</si>
  <si>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</si>
  <si>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</si>
  <si>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</si>
  <si>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</si>
  <si>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</si>
  <si>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</si>
  <si>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</si>
  <si>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</si>
  <si>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</si>
  <si>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</si>
  <si>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</si>
  <si>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</si>
  <si>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</si>
  <si>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</si>
  <si>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</si>
  <si>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</si>
  <si>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</si>
  <si>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</si>
  <si>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</si>
  <si>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</si>
  <si>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</si>
  <si>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</si>
  <si>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</si>
  <si>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</si>
  <si>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</si>
  <si>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</si>
  <si>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</si>
  <si>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</si>
  <si>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</si>
  <si>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</si>
  <si>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</si>
  <si>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</si>
  <si>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</si>
  <si>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</si>
  <si>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</si>
  <si>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</si>
  <si>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</si>
  <si>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</si>
  <si>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</si>
  <si>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</si>
  <si>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</si>
  <si>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</si>
  <si>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</si>
  <si>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</si>
  <si>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</si>
  <si>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</si>
  <si>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</si>
  <si>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</si>
  <si>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</si>
  <si>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</si>
  <si>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</si>
  <si>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</si>
  <si>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</si>
  <si>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</si>
  <si>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</si>
  <si>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</si>
  <si>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</si>
  <si>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</si>
  <si>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</si>
  <si>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</si>
  <si>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</si>
  <si>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</si>
  <si>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</si>
  <si>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</si>
  <si>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</si>
  <si>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</si>
  <si>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</si>
  <si>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</si>
  <si>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</si>
  <si>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</si>
  <si>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</si>
  <si>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</si>
  <si>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</si>
  <si>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</si>
  <si>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</si>
  <si>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</si>
  <si>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</si>
  <si>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</si>
  <si>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</si>
  <si>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</si>
  <si>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</si>
  <si>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</si>
  <si>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</si>
  <si>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</si>
  <si>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</si>
  <si>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</si>
  <si>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</si>
  <si>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</si>
  <si>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</si>
  <si>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</si>
  <si>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</si>
  <si>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</si>
  <si>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</si>
  <si>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</si>
  <si>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</si>
  <si>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</si>
  <si>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</si>
  <si>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</si>
  <si>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</si>
  <si>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</si>
  <si>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</si>
  <si>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</si>
  <si>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</si>
  <si>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</si>
  <si>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</si>
  <si>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</si>
  <si>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</si>
  <si>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</si>
  <si>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</si>
  <si>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</si>
  <si>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</si>
  <si>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</si>
  <si>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</si>
  <si>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</si>
  <si>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</si>
  <si>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</si>
  <si>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</si>
  <si>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</si>
  <si>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</si>
  <si>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</si>
  <si>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</si>
  <si>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</si>
  <si>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</si>
  <si>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</si>
  <si>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</si>
  <si>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</si>
  <si>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</si>
  <si>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</si>
  <si>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</si>
  <si>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</si>
  <si>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</si>
  <si>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</si>
  <si>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</si>
  <si>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</si>
  <si>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</si>
  <si>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</si>
  <si>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</si>
  <si>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</si>
  <si>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</si>
  <si>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</si>
  <si>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</si>
  <si>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</si>
  <si>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</si>
  <si>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</si>
  <si>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</si>
  <si>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</si>
  <si>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</si>
  <si>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</si>
  <si>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</si>
  <si>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</si>
  <si>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</si>
  <si>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</si>
  <si>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</si>
  <si>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</si>
  <si>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</si>
  <si>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</si>
  <si>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</si>
  <si>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</si>
  <si>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</si>
  <si>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</si>
  <si>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</si>
  <si>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</si>
  <si>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</si>
  <si>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</si>
  <si>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</si>
  <si>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</si>
  <si>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</si>
  <si>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</si>
  <si>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</si>
  <si>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</si>
  <si>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</si>
  <si>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</si>
  <si>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</si>
  <si>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</si>
  <si>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</si>
  <si>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</si>
  <si>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</si>
  <si>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</si>
  <si>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</si>
  <si>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</si>
  <si>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</si>
  <si>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</si>
  <si>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</si>
  <si>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</si>
  <si>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</si>
  <si>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</si>
  <si>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</si>
  <si>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</si>
  <si>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</si>
  <si>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</si>
  <si>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</si>
  <si>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</si>
  <si>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</si>
  <si>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</si>
  <si>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</si>
  <si>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</si>
  <si>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</si>
  <si>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</si>
  <si>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</si>
  <si>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</si>
  <si>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</si>
  <si>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</si>
  <si>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</si>
  <si>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</si>
  <si>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</si>
  <si>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</si>
  <si>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</si>
  <si>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</si>
  <si>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</si>
  <si>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</si>
  <si>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</si>
  <si>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</si>
  <si>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</si>
  <si>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</si>
  <si>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</si>
  <si>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</si>
  <si>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</si>
  <si>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</si>
  <si>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</si>
  <si>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</si>
  <si>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</si>
  <si>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</si>
  <si>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</si>
  <si>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</si>
  <si>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</si>
  <si>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</si>
  <si>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</si>
  <si>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</si>
  <si>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</si>
  <si>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</si>
  <si>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</si>
  <si>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</si>
  <si>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</si>
  <si>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</si>
  <si>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</si>
  <si>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</si>
  <si>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</si>
  <si>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</si>
  <si>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</si>
  <si>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</si>
  <si>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</si>
  <si>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</si>
  <si>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</si>
  <si>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</si>
  <si>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</si>
  <si>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</si>
  <si>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</si>
  <si>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</si>
  <si>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</si>
  <si>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</si>
  <si>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</si>
  <si>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</si>
  <si>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</si>
  <si>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</si>
  <si>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</si>
  <si>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</si>
  <si>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</si>
  <si>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</si>
  <si>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</si>
  <si>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</si>
  <si>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</si>
  <si>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</si>
  <si>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</si>
  <si>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</si>
  <si>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</si>
  <si>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</si>
  <si>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</si>
  <si>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</si>
  <si>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</si>
  <si>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</si>
  <si>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</si>
  <si>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</si>
  <si>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</si>
  <si>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</si>
  <si>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</si>
  <si>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</si>
  <si>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</si>
  <si>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</si>
  <si>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</si>
  <si>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</si>
  <si>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</si>
  <si>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</si>
  <si>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</si>
  <si>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</si>
  <si>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</si>
  <si>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</si>
  <si>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</si>
  <si>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</si>
  <si>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</si>
  <si>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</si>
  <si>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</si>
  <si>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</si>
  <si>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</si>
  <si>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</si>
  <si>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</si>
  <si>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</si>
  <si>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</si>
  <si>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</si>
  <si>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</si>
  <si>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</si>
  <si>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</si>
  <si>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</si>
  <si>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</si>
  <si>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</si>
  <si>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</si>
  <si>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</si>
  <si>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</si>
  <si>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</si>
  <si>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</si>
  <si>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</si>
  <si>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</si>
  <si>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</si>
  <si>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</si>
  <si>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</si>
  <si>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</si>
  <si>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</si>
  <si>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</si>
  <si>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</si>
  <si>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</si>
  <si>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</si>
  <si>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</si>
  <si>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</si>
  <si>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</si>
  <si>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</si>
  <si>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</si>
  <si>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</si>
  <si>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</si>
  <si>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</si>
  <si>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</si>
  <si>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</si>
  <si>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</si>
  <si>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</si>
  <si>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</si>
  <si>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</si>
  <si>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</si>
  <si>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</si>
  <si>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</si>
  <si>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</si>
  <si>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</si>
  <si>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</si>
  <si>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</si>
  <si>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</si>
  <si>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</si>
  <si>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</si>
  <si>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</si>
  <si>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</si>
  <si>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</si>
  <si>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</si>
  <si>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</si>
  <si>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</si>
  <si>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</si>
  <si>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</si>
  <si>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</si>
  <si>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</si>
  <si>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</si>
  <si>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</si>
  <si>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</si>
  <si>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</si>
  <si>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</si>
  <si>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</si>
  <si>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</si>
  <si>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</si>
  <si>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</si>
  <si>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</si>
  <si>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</si>
  <si>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</si>
  <si>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</si>
  <si>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</si>
  <si>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</si>
  <si>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</si>
  <si>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</si>
  <si>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</si>
  <si>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</si>
  <si>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</si>
  <si>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</si>
  <si>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</si>
  <si>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</si>
  <si>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</si>
  <si>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</si>
  <si>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</si>
  <si>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</si>
  <si>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</si>
  <si>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</si>
  <si>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</si>
  <si>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</si>
  <si>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</si>
  <si>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</si>
  <si>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</si>
  <si>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</si>
  <si>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</si>
  <si>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</si>
  <si>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</si>
  <si>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</si>
  <si>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</si>
  <si>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</si>
  <si>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</si>
  <si>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</si>
  <si>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</si>
  <si>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</si>
  <si>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</si>
  <si>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</si>
  <si>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</si>
  <si>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</si>
  <si>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</si>
  <si>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</si>
  <si>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</si>
  <si>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</si>
  <si>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</si>
  <si>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</si>
  <si>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</si>
  <si>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</si>
  <si>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</si>
  <si>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</si>
  <si>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</si>
  <si>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</si>
  <si>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</si>
  <si>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</si>
  <si>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</si>
  <si>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</si>
  <si>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</si>
  <si>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</si>
  <si>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</si>
  <si>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</si>
  <si>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</si>
  <si>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</si>
  <si>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</si>
  <si>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</si>
  <si>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</si>
  <si>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</si>
  <si>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</si>
  <si>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</si>
  <si>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</si>
  <si>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</si>
  <si>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</si>
  <si>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</si>
  <si>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</si>
  <si>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</si>
  <si>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</si>
  <si>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</si>
  <si>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</si>
  <si>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</si>
  <si>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</si>
  <si>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</si>
  <si>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</si>
  <si>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</si>
  <si>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</si>
  <si>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</si>
  <si>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</si>
  <si>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</si>
  <si>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</si>
  <si>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</si>
  <si>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</si>
  <si>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</si>
  <si>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</si>
  <si>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</si>
  <si>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</si>
  <si>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</si>
  <si>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</si>
  <si>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</si>
  <si>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</si>
  <si>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</si>
  <si>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</si>
  <si>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</si>
  <si>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</si>
  <si>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</si>
  <si>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</si>
  <si>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</si>
  <si>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</si>
  <si>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</si>
  <si>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</si>
  <si>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</si>
  <si>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</si>
  <si>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</si>
  <si>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</si>
  <si>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</si>
  <si>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</si>
  <si>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</si>
  <si>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</si>
  <si>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</si>
  <si>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</si>
  <si>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</si>
  <si>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</si>
  <si>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</si>
  <si>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</si>
  <si>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</si>
  <si>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</si>
  <si>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</si>
  <si>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</si>
  <si>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</si>
  <si>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</si>
  <si>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</si>
  <si>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</si>
  <si>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</si>
  <si>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</si>
  <si>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</si>
  <si>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</si>
  <si>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</si>
  <si>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</si>
  <si>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</si>
  <si>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</si>
  <si>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</si>
  <si>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</si>
  <si>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</si>
  <si>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</si>
  <si>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</si>
  <si>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</si>
  <si>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</si>
  <si>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</si>
  <si>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</si>
  <si>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</si>
  <si>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</si>
  <si>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</si>
  <si>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</si>
  <si>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</si>
  <si>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</si>
  <si>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</si>
  <si>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</si>
  <si>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</si>
  <si>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</si>
  <si>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</si>
  <si>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</si>
  <si>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</si>
  <si>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</si>
  <si>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</si>
  <si>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</si>
  <si>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</si>
  <si>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</si>
  <si>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</si>
  <si>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</si>
  <si>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</si>
  <si>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</si>
  <si>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</si>
  <si>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</si>
  <si>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</si>
  <si>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</si>
  <si>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</si>
  <si>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</si>
  <si>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</si>
  <si>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</si>
  <si>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</si>
  <si>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</si>
  <si>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</si>
  <si>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</si>
  <si>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</si>
  <si>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</si>
  <si>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</si>
  <si>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</si>
  <si>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</si>
  <si>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</si>
  <si>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</si>
  <si>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</si>
  <si>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</si>
  <si>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</si>
  <si>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</si>
  <si>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</si>
  <si>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</si>
  <si>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</si>
  <si>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</si>
  <si>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</si>
  <si>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</si>
  <si>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</si>
  <si>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</si>
  <si>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</si>
  <si>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</si>
  <si>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</si>
  <si>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</si>
  <si>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</si>
  <si>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</si>
  <si>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</si>
  <si>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</si>
  <si>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</si>
  <si>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</si>
  <si>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</si>
  <si>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</si>
  <si>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</si>
  <si>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</si>
  <si>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</si>
  <si>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</si>
  <si>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</si>
  <si>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</si>
  <si>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</si>
  <si>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</si>
  <si>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</si>
  <si>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</si>
  <si>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</si>
  <si>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</si>
  <si>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</si>
  <si>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</si>
  <si>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</si>
  <si>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</si>
  <si>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</si>
  <si>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</si>
  <si>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</si>
  <si>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</si>
  <si>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</si>
  <si>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</si>
  <si>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</si>
  <si>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</si>
  <si>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</si>
  <si>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</si>
  <si>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</si>
  <si>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</si>
  <si>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</si>
  <si>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</si>
  <si>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</si>
  <si>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</si>
  <si>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</si>
  <si>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</si>
  <si>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</si>
  <si>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</si>
  <si>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</si>
  <si>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</si>
  <si>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</si>
  <si>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</si>
  <si>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</si>
  <si>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</si>
  <si>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</si>
  <si>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</si>
  <si>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</si>
  <si>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</si>
  <si>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</si>
  <si>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</si>
  <si>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</si>
  <si>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</si>
  <si>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</si>
  <si>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</si>
  <si>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</si>
  <si>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</si>
  <si>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</si>
  <si>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</si>
  <si>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</si>
  <si>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</si>
  <si>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</si>
  <si>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</si>
  <si>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</si>
  <si>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</si>
  <si>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</si>
  <si>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</si>
  <si>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</si>
  <si>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</si>
  <si>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</si>
  <si>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</si>
  <si>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</si>
  <si>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</si>
  <si>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</si>
  <si>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</si>
  <si>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</si>
  <si>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</si>
  <si>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</si>
  <si>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</si>
  <si>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</si>
  <si>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</si>
  <si>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</si>
  <si>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</si>
  <si>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</si>
  <si>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</si>
  <si>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</si>
  <si>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</si>
  <si>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</si>
  <si>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</si>
  <si>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</si>
  <si>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</si>
  <si>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</si>
  <si>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</si>
  <si>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</si>
  <si>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</si>
  <si>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</si>
  <si>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</si>
  <si>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</si>
  <si>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</si>
  <si>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</si>
  <si>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</si>
  <si>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</si>
  <si>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</si>
  <si>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</si>
  <si>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</si>
  <si>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</si>
  <si>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</si>
  <si>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</si>
  <si>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</si>
  <si>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</si>
  <si>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</si>
  <si>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</si>
  <si>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</si>
  <si>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</si>
  <si>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</si>
  <si>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</si>
  <si>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</si>
  <si>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</si>
  <si>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</si>
  <si>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</si>
  <si>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</si>
  <si>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</si>
  <si>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</si>
  <si>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</si>
  <si>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</si>
  <si>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</si>
  <si>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</si>
  <si>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</si>
  <si>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</si>
  <si>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</si>
  <si>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</si>
  <si>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</si>
  <si>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</si>
  <si>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</si>
  <si>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</si>
  <si>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</si>
  <si>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</si>
  <si>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</si>
  <si>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</si>
  <si>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</si>
  <si>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</si>
  <si>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</si>
  <si>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</si>
  <si>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</si>
  <si>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</si>
  <si>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</si>
  <si>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</si>
  <si>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</si>
  <si>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</si>
  <si>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</si>
  <si>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</si>
  <si>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</si>
  <si>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</si>
  <si>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</si>
  <si>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</si>
  <si>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</si>
  <si>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</si>
  <si>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</si>
  <si>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</si>
  <si>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</si>
  <si>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</si>
  <si>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</si>
  <si>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</si>
  <si>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</si>
  <si>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</si>
  <si>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</si>
  <si>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</si>
  <si>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</si>
  <si>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</si>
  <si>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</si>
  <si>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</si>
  <si>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</si>
  <si>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</si>
  <si>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</si>
  <si>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</si>
  <si>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</si>
  <si>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</si>
  <si>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</si>
  <si>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</si>
  <si>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</si>
  <si>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</si>
  <si>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</si>
  <si>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</si>
  <si>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</si>
  <si>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</si>
  <si>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</si>
  <si>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</si>
  <si>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</si>
  <si>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</si>
  <si>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</si>
  <si>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</si>
  <si>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</si>
  <si>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</si>
  <si>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</si>
  <si>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</si>
  <si>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</si>
  <si>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</si>
  <si>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</si>
  <si>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</si>
  <si>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</si>
  <si>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</si>
  <si>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</si>
  <si>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</si>
  <si>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</si>
  <si>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</si>
  <si>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</si>
  <si>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</si>
  <si>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</si>
  <si>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</si>
  <si>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</si>
  <si>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</si>
  <si>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</si>
  <si>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</si>
  <si>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</si>
  <si>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</si>
  <si>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</si>
  <si>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</si>
  <si>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</si>
  <si>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</si>
  <si>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</si>
  <si>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</si>
  <si>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</si>
  <si>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</si>
  <si>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</si>
  <si>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</si>
  <si>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</si>
  <si>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</si>
  <si>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</si>
  <si>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</si>
  <si>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</si>
  <si>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</si>
  <si>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</si>
  <si>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</si>
  <si>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</si>
  <si>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</si>
  <si>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</si>
  <si>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</si>
  <si>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</si>
  <si>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</si>
  <si>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</si>
  <si>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</si>
  <si>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</si>
  <si>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</si>
  <si>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</si>
  <si>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</si>
  <si>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</si>
  <si>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</si>
  <si>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</si>
  <si>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</si>
  <si>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</si>
  <si>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</si>
  <si>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</si>
  <si>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</si>
  <si>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</si>
  <si>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</si>
  <si>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</si>
  <si>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</si>
  <si>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</si>
  <si>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</si>
  <si>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</si>
  <si>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</si>
  <si>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</si>
  <si>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</si>
  <si>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</si>
  <si>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</si>
  <si>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</si>
  <si>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</si>
  <si>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</si>
  <si>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</si>
  <si>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</si>
  <si>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</si>
  <si>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</si>
  <si>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</si>
  <si>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</si>
  <si>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</si>
  <si>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</si>
  <si>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</si>
  <si>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</si>
  <si>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</si>
  <si>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</si>
  <si>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</si>
  <si>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</si>
  <si>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</si>
  <si>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</si>
  <si>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</si>
  <si>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</si>
  <si>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</si>
  <si>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</si>
  <si>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</si>
  <si>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</si>
  <si>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</si>
  <si>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</si>
  <si>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</si>
  <si>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</si>
  <si>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</si>
  <si>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</si>
  <si>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</si>
  <si>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</si>
  <si>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</si>
  <si>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</si>
  <si>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</si>
  <si>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</si>
  <si>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</si>
  <si>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</si>
  <si>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</si>
  <si>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</si>
  <si>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</si>
  <si>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</si>
  <si>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</si>
  <si>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</si>
  <si>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</si>
  <si>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</si>
  <si>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</si>
  <si>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</si>
  <si>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</si>
  <si>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</si>
  <si>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</si>
  <si>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</si>
  <si>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</si>
  <si>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</si>
  <si>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</si>
  <si>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</si>
  <si>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</si>
  <si>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</si>
  <si>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</si>
  <si>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</si>
  <si>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</si>
  <si>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</si>
  <si>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</si>
  <si>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</si>
  <si>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</si>
  <si>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</si>
  <si>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</si>
  <si>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</si>
  <si>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</si>
  <si>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</si>
  <si>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</si>
  <si>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</si>
  <si>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</si>
  <si>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</si>
  <si>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</si>
  <si>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</si>
  <si>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</si>
  <si>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</si>
  <si>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</si>
  <si>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</si>
  <si>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</si>
  <si>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</si>
  <si>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</si>
  <si>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</si>
  <si>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</si>
  <si>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</si>
  <si>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</si>
  <si>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</si>
  <si>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</si>
  <si>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</si>
  <si>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</si>
  <si>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</si>
  <si>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</si>
  <si>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</si>
  <si>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</si>
  <si>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</si>
  <si>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</si>
  <si>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</si>
  <si>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</si>
  <si>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</si>
  <si>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</si>
  <si>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</si>
  <si>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</si>
  <si>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</si>
  <si>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</si>
  <si>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</si>
  <si>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</si>
  <si>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</si>
  <si>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</si>
  <si>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</si>
  <si>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</si>
  <si>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</si>
  <si>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</si>
  <si>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</si>
  <si>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</si>
  <si>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</si>
  <si>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</si>
  <si>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</si>
  <si>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</si>
  <si>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</si>
  <si>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</si>
  <si>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</si>
  <si>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</si>
  <si>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</si>
  <si>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</si>
  <si>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</si>
  <si>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</si>
  <si>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</si>
  <si>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</si>
  <si>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</si>
  <si>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</si>
  <si>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</si>
  <si>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</si>
  <si>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</si>
  <si>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</si>
  <si>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</si>
  <si>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</si>
  <si>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</si>
  <si>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</si>
  <si>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</si>
  <si>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</si>
  <si>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</si>
  <si>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</si>
  <si>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</si>
  <si>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</si>
  <si>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</si>
  <si>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</si>
  <si>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</si>
  <si>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</si>
  <si>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</si>
  <si>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</si>
  <si>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</si>
  <si>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</si>
  <si>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</si>
  <si>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</si>
  <si>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</si>
  <si>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</si>
  <si>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</si>
  <si>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</si>
  <si>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</si>
  <si>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</si>
  <si>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</si>
  <si>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</si>
  <si>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</si>
  <si>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</si>
  <si>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</si>
  <si>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</si>
  <si>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</si>
  <si>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</si>
  <si>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</si>
  <si>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</si>
  <si>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</si>
  <si>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</si>
  <si>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</si>
  <si>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</si>
  <si>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</si>
  <si>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</si>
  <si>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</si>
  <si>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</si>
  <si>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</si>
  <si>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</si>
  <si>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</si>
  <si>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</si>
  <si>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</si>
  <si>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</si>
  <si>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</si>
  <si>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</si>
  <si>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</si>
  <si>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</si>
  <si>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</si>
  <si>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</si>
  <si>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</si>
  <si>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</si>
  <si>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</si>
  <si>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</si>
  <si>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</si>
  <si>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</si>
  <si>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</si>
  <si>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</si>
  <si>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</si>
  <si>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</si>
  <si>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</si>
  <si>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</si>
  <si>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</si>
  <si>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</si>
  <si>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</si>
  <si>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</si>
  <si>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</si>
  <si>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</si>
  <si>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</si>
  <si>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</si>
  <si>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</si>
  <si>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</si>
  <si>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</si>
  <si>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</si>
  <si>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</si>
  <si>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</si>
  <si>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</si>
  <si>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</si>
  <si>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</si>
  <si>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</si>
  <si>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</si>
  <si>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</si>
  <si>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</si>
  <si>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</si>
  <si>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</si>
  <si>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</si>
  <si>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</si>
  <si>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</si>
  <si>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</si>
  <si>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</si>
  <si>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</si>
  <si>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</si>
  <si>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</si>
  <si>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</si>
  <si>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</si>
  <si>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</si>
  <si>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</si>
  <si>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</si>
  <si>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</si>
  <si>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</si>
  <si>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</si>
  <si>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</si>
  <si>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</si>
  <si>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</si>
  <si>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</si>
  <si>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</si>
  <si>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</si>
  <si>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</si>
  <si>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</si>
  <si>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</si>
  <si>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</si>
  <si>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</si>
  <si>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</si>
  <si>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</si>
  <si>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</si>
  <si>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</si>
  <si>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</si>
  <si>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</si>
  <si>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</si>
  <si>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</si>
  <si>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</si>
  <si>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</si>
  <si>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</si>
  <si>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</si>
  <si>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</si>
  <si>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</si>
  <si>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</si>
  <si>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</si>
  <si>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</si>
  <si>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</si>
  <si>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</si>
  <si>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</si>
  <si>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</si>
  <si>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</si>
  <si>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</si>
  <si>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</si>
  <si>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</si>
  <si>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</si>
  <si>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</si>
  <si>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</si>
  <si>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</si>
  <si>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</si>
  <si>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</si>
  <si>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</si>
  <si>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</si>
  <si>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</si>
  <si>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</si>
  <si>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</si>
  <si>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</si>
  <si>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</si>
  <si>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</si>
  <si>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</si>
  <si>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</si>
  <si>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</si>
  <si>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</si>
  <si>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</si>
  <si>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</si>
  <si>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</si>
  <si>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</si>
  <si>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</si>
  <si>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</si>
  <si>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</si>
  <si>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</si>
  <si>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</si>
  <si>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</si>
  <si>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</si>
  <si>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</si>
  <si>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</si>
  <si>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</si>
  <si>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</si>
  <si>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</si>
  <si>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</si>
  <si>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</si>
  <si>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</si>
  <si>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</si>
  <si>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</si>
  <si>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</si>
  <si>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</si>
  <si>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</si>
  <si>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</si>
  <si>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</si>
  <si>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</si>
  <si>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</si>
  <si>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</si>
  <si>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</si>
  <si>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</si>
  <si>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</si>
  <si>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</si>
  <si>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</si>
  <si>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</si>
  <si>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</si>
  <si>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</si>
  <si>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</si>
  <si>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</si>
  <si>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</si>
  <si>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</si>
  <si>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</si>
  <si>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</si>
  <si>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</si>
  <si>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</si>
  <si>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</si>
  <si>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</si>
  <si>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</si>
  <si>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</si>
  <si>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</si>
  <si>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</si>
  <si>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</si>
  <si>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</si>
  <si>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</si>
  <si>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</si>
  <si>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</si>
  <si>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</si>
  <si>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</si>
  <si>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</si>
  <si>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</si>
  <si>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</si>
  <si>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</si>
  <si>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</si>
  <si>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</si>
  <si>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</si>
  <si>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</si>
  <si>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</si>
  <si>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</si>
  <si>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</si>
  <si>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</si>
  <si>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</si>
  <si>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</si>
  <si>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</si>
  <si>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</si>
  <si>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</si>
  <si>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</si>
  <si>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</si>
  <si>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</si>
  <si>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</si>
  <si>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</si>
  <si>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</si>
  <si>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</si>
  <si>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</si>
  <si>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</si>
  <si>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</si>
  <si>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</si>
  <si>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</si>
  <si>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</si>
  <si>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</si>
  <si>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</si>
  <si>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</si>
  <si>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</si>
  <si>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</si>
  <si>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</si>
  <si>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</si>
  <si>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</si>
  <si>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</si>
  <si>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</si>
  <si>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</si>
  <si>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</si>
  <si>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</si>
  <si>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</si>
  <si>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</si>
  <si>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</si>
  <si>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</si>
  <si>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</si>
  <si>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</si>
  <si>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</si>
  <si>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</si>
  <si>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</si>
  <si>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</si>
  <si>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</si>
  <si>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</si>
  <si>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</si>
  <si>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</si>
  <si>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</si>
  <si>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</si>
  <si>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</si>
  <si>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</si>
  <si>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</si>
  <si>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</si>
  <si>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</si>
  <si>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</si>
  <si>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</si>
  <si>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</si>
  <si>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</si>
  <si>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</si>
  <si>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</si>
  <si>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</si>
  <si>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</si>
  <si>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</si>
  <si>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</si>
  <si>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</si>
  <si>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</si>
  <si>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</si>
  <si>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</si>
  <si>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</si>
  <si>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</si>
  <si>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</si>
  <si>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</si>
  <si>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</si>
  <si>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</si>
  <si>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</si>
  <si>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</si>
  <si>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</si>
  <si>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</si>
  <si>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</si>
  <si>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</si>
  <si>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</si>
  <si>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</si>
  <si>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</si>
  <si>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</si>
  <si>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</si>
  <si>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</si>
  <si>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</si>
  <si>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</si>
  <si>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</si>
  <si>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</si>
  <si>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</si>
  <si>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</si>
  <si>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</si>
  <si>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</si>
  <si>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</si>
  <si>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</si>
  <si>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</si>
  <si>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</si>
  <si>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</si>
  <si>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</si>
  <si>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</si>
  <si>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</si>
  <si>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</si>
  <si>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</si>
  <si>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</si>
  <si>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</si>
  <si>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</si>
  <si>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</si>
  <si>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</si>
  <si>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</si>
  <si>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</si>
  <si>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</si>
  <si>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</si>
  <si>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</si>
  <si>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</si>
  <si>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</si>
  <si>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</si>
  <si>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</si>
  <si>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</si>
  <si>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</si>
  <si>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</si>
  <si>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</si>
  <si>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</si>
  <si>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</si>
  <si>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</si>
  <si>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</si>
  <si>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</si>
  <si>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</si>
  <si>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</si>
  <si>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</si>
  <si>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</si>
  <si>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</si>
  <si>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</si>
  <si>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</si>
  <si>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</si>
  <si>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</si>
  <si>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</si>
  <si>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</si>
  <si>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</si>
  <si>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</si>
  <si>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</si>
  <si>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</si>
  <si>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</si>
  <si>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</si>
  <si>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</si>
  <si>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</si>
  <si>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</si>
  <si>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</si>
  <si>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</si>
  <si>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</si>
  <si>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</si>
  <si>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</si>
  <si>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</si>
  <si>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</si>
  <si>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</si>
  <si>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</si>
  <si>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</si>
  <si>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</si>
  <si>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</si>
  <si>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</si>
  <si>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</si>
  <si>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</si>
  <si>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</si>
  <si>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</si>
  <si>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</si>
  <si>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</si>
  <si>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</si>
  <si>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</si>
  <si>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</si>
  <si>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</si>
  <si>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</si>
  <si>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</si>
  <si>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</si>
  <si>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</si>
  <si>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</si>
  <si>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</si>
  <si>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</si>
  <si>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</si>
  <si>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</si>
  <si>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</si>
  <si>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</si>
  <si>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</si>
  <si>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</si>
  <si>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</si>
  <si>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</si>
  <si>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</si>
  <si>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</si>
  <si>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</si>
  <si>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</si>
  <si>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</si>
  <si>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</si>
  <si>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</si>
  <si>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</si>
  <si>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</si>
  <si>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</si>
  <si>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</si>
  <si>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</si>
  <si>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</si>
  <si>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</si>
  <si>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</si>
  <si>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</si>
  <si>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</si>
  <si>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</si>
  <si>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</si>
  <si>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</si>
  <si>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</si>
  <si>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</si>
  <si>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</si>
  <si>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</si>
  <si>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</si>
  <si>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</si>
  <si>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</si>
  <si>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</si>
  <si>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</si>
  <si>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</si>
  <si>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</si>
  <si>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</si>
  <si>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</si>
  <si>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</si>
  <si>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</si>
  <si>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</si>
  <si>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</si>
  <si>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</si>
  <si>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</si>
  <si>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</si>
  <si>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</si>
  <si>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</si>
  <si>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</si>
  <si>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</si>
  <si>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</si>
  <si>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</si>
  <si>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</si>
  <si>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</si>
  <si>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</si>
  <si>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</si>
  <si>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</si>
  <si>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</si>
  <si>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</si>
  <si>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</si>
  <si>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</si>
  <si>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</si>
  <si>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</si>
  <si>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</si>
  <si>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</si>
  <si>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</si>
  <si>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</si>
  <si>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</si>
  <si>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</si>
  <si>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</si>
  <si>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</si>
  <si>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</si>
  <si>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</si>
  <si>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</si>
  <si>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</si>
  <si>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</si>
  <si>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</si>
  <si>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</si>
  <si>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</si>
  <si>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</si>
  <si>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</si>
  <si>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</si>
  <si>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</si>
  <si>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</si>
  <si>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</si>
  <si>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</si>
  <si>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</si>
  <si>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</si>
  <si>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</si>
  <si>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</si>
  <si>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</si>
  <si>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</si>
  <si>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</si>
  <si>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</si>
  <si>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</si>
  <si>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</si>
  <si>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</si>
  <si>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</si>
  <si>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</si>
  <si>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</si>
  <si>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</si>
  <si>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</si>
  <si>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</si>
  <si>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</si>
  <si>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</si>
  <si>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</si>
  <si>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</si>
  <si>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</si>
  <si>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</si>
  <si>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</si>
  <si>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</si>
  <si>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</si>
  <si>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</si>
  <si>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</si>
  <si>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</si>
  <si>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</si>
  <si>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</si>
  <si>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</si>
  <si>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</si>
  <si>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</si>
  <si>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</si>
  <si>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</si>
  <si>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</si>
  <si>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</si>
  <si>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</si>
  <si>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</si>
  <si>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</si>
  <si>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</si>
  <si>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</si>
  <si>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</si>
  <si>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</si>
  <si>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</si>
  <si>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</si>
  <si>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</si>
  <si>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</si>
  <si>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</si>
  <si>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</si>
  <si>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</si>
  <si>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</si>
  <si>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</si>
  <si>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</si>
  <si>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</si>
  <si>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</si>
  <si>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</si>
  <si>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</si>
  <si>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</si>
  <si>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</si>
  <si>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</si>
  <si>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</si>
  <si>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</si>
  <si>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</si>
  <si>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</si>
  <si>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</si>
  <si>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</si>
  <si>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</si>
  <si>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</si>
  <si>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</si>
  <si>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</si>
  <si>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</si>
  <si>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</si>
  <si>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</si>
  <si>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</si>
  <si>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</si>
  <si>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</si>
  <si>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</si>
  <si>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</si>
  <si>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</si>
  <si>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</si>
  <si>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</si>
  <si>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</si>
  <si>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</si>
  <si>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</si>
  <si>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</si>
  <si>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</si>
  <si>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</si>
  <si>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</si>
  <si>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</si>
  <si>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</si>
  <si>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</si>
  <si>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</si>
  <si>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</si>
  <si>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</si>
  <si>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</si>
  <si>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</si>
  <si>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</si>
  <si>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</si>
  <si>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</si>
  <si>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</si>
  <si>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</si>
  <si>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</si>
  <si>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</si>
  <si>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</si>
  <si>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</si>
  <si>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</si>
  <si>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</si>
  <si>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</si>
  <si>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</si>
  <si>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</si>
  <si>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</si>
  <si>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</si>
  <si>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</si>
  <si>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</si>
  <si>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</si>
  <si>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</si>
  <si>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</si>
  <si>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</si>
  <si>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</si>
  <si>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</si>
  <si>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</si>
  <si>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</si>
  <si>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</si>
  <si>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</si>
  <si>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</si>
  <si>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</si>
  <si>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</si>
  <si>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</si>
  <si>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</si>
  <si>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</si>
  <si>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</si>
  <si>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</si>
  <si>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</si>
  <si>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</si>
  <si>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</si>
  <si>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</si>
  <si>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</si>
  <si>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</si>
  <si>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</si>
  <si>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</si>
  <si>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</si>
  <si>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</si>
  <si>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</si>
  <si>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</si>
  <si>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</si>
  <si>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</si>
  <si>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</si>
  <si>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</si>
  <si>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</si>
  <si>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</si>
  <si>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</si>
  <si>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</si>
  <si>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</si>
  <si>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</si>
  <si>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</si>
  <si>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</si>
  <si>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</si>
  <si>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</si>
  <si>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</si>
  <si>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</si>
  <si>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</si>
  <si>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</si>
  <si>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</si>
  <si>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</si>
  <si>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</si>
  <si>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</si>
  <si>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</si>
  <si>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</si>
  <si>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</si>
  <si>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</si>
  <si>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</si>
  <si>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</si>
  <si>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</si>
  <si>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</si>
  <si>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</si>
  <si>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</si>
  <si>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</si>
  <si>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</si>
  <si>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</si>
  <si>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</si>
  <si>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</si>
  <si>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</si>
  <si>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</si>
  <si>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</si>
  <si>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</si>
  <si>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</si>
  <si>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</si>
  <si>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</si>
  <si>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</si>
  <si>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</si>
  <si>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</si>
  <si>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</si>
  <si>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</si>
  <si>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</si>
  <si>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</si>
  <si>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</si>
  <si>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</si>
  <si>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</si>
  <si>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</si>
  <si>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</si>
  <si>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</si>
  <si>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</si>
  <si>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</si>
  <si>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</si>
  <si>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</si>
  <si>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</si>
  <si>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</si>
  <si>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</si>
  <si>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</si>
  <si>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</si>
  <si>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</si>
  <si>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</si>
  <si>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</si>
  <si>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</si>
  <si>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</si>
  <si>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</si>
  <si>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</si>
  <si>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</si>
  <si>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</si>
  <si>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</si>
  <si>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</si>
  <si>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</si>
  <si>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</si>
  <si>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</si>
  <si>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</si>
  <si>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</si>
  <si>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</si>
  <si>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</si>
  <si>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</si>
  <si>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</si>
  <si>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</si>
  <si>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</si>
  <si>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</si>
  <si>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</si>
  <si>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</si>
  <si>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</si>
  <si>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</si>
  <si>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</si>
  <si>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</si>
  <si>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</si>
  <si>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</si>
  <si>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</si>
  <si>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</si>
  <si>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</si>
  <si>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</si>
  <si>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</si>
  <si>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</si>
  <si>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</si>
  <si>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</si>
  <si>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</si>
  <si>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</si>
  <si>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</si>
  <si>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</si>
  <si>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</si>
  <si>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</si>
  <si>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</si>
  <si>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</si>
  <si>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</si>
  <si>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</si>
  <si>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</si>
  <si>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</si>
  <si>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</si>
  <si>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</si>
  <si>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</si>
  <si>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</si>
  <si>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</si>
  <si>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</si>
  <si>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</si>
  <si>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</si>
  <si>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</si>
  <si>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</si>
  <si>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</si>
  <si>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</si>
  <si>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</si>
  <si>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</si>
  <si>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</si>
  <si>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</si>
  <si>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</si>
  <si>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</si>
  <si>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</si>
  <si>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</si>
  <si>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</si>
  <si>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</si>
  <si>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</si>
  <si>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</si>
  <si>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</si>
  <si>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</si>
  <si>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</si>
  <si>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</si>
  <si>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</si>
  <si>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</si>
  <si>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</si>
  <si>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</si>
  <si>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</si>
  <si>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</si>
  <si>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</si>
  <si>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</si>
  <si>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</si>
  <si>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</si>
  <si>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</si>
  <si>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</si>
  <si>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</si>
  <si>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</si>
  <si>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</si>
  <si>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</si>
  <si>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</si>
  <si>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</si>
  <si>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</si>
  <si>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</si>
  <si>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</si>
  <si>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</si>
  <si>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</si>
  <si>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</si>
  <si>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</si>
  <si>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</si>
  <si>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</si>
  <si>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</si>
  <si>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</si>
  <si>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</si>
  <si>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</si>
  <si>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</si>
  <si>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</si>
  <si>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</si>
  <si>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</si>
  <si>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</si>
  <si>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</si>
  <si>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</si>
  <si>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</si>
  <si>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</si>
  <si>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</si>
  <si>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</si>
  <si>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</si>
  <si>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</si>
  <si>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</si>
  <si>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</si>
  <si>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</si>
  <si>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</si>
  <si>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</si>
  <si>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</si>
  <si>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</si>
  <si>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</si>
  <si>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</si>
  <si>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</si>
  <si>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</si>
  <si>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</si>
  <si>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</si>
  <si>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</si>
  <si>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</si>
  <si>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</si>
  <si>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</si>
  <si>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</si>
  <si>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</si>
  <si>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</si>
  <si>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</si>
  <si>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</si>
  <si>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</si>
  <si>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</si>
  <si>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</si>
  <si>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</si>
  <si>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</si>
  <si>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</si>
  <si>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</si>
  <si>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</si>
  <si>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</si>
  <si>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</si>
  <si>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</si>
  <si>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</si>
  <si>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</si>
  <si>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</si>
  <si>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</si>
  <si>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</si>
  <si>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</si>
  <si>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</si>
  <si>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</si>
  <si>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</si>
  <si>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</si>
  <si>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</si>
  <si>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</si>
  <si>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</si>
  <si>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</si>
  <si>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</si>
  <si>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</si>
  <si>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</si>
  <si>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</si>
  <si>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</si>
  <si>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</si>
  <si>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</si>
  <si>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</si>
  <si>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</si>
  <si>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</si>
  <si>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</si>
  <si>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</si>
  <si>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</si>
  <si>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</si>
  <si>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</si>
  <si>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</si>
  <si>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</si>
  <si>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</si>
  <si>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</si>
  <si>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</si>
  <si>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</si>
  <si>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</si>
  <si>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</si>
  <si>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</si>
  <si>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</si>
  <si>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</si>
  <si>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</si>
  <si>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</si>
  <si>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</si>
  <si>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</si>
  <si>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</si>
  <si>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</si>
  <si>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</si>
  <si>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</si>
  <si>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</si>
  <si>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</si>
  <si>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</si>
  <si>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</si>
  <si>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</si>
  <si>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</si>
  <si>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</si>
  <si>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</si>
  <si>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</si>
  <si>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</si>
  <si>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</si>
  <si>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</si>
  <si>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</si>
  <si>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</si>
  <si>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</si>
  <si>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</si>
  <si>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</si>
  <si>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</si>
  <si>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</si>
  <si>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</si>
  <si>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</si>
  <si>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</si>
  <si>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</si>
  <si>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</si>
  <si>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</si>
  <si>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</si>
  <si>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</si>
  <si>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</si>
  <si>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</si>
  <si>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</si>
  <si>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</si>
  <si>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</si>
  <si>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</si>
  <si>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</si>
  <si>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</si>
  <si>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</si>
  <si>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</si>
  <si>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</si>
  <si>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</si>
  <si>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</si>
  <si>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</si>
  <si>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</si>
  <si>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</si>
  <si>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</si>
  <si>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</si>
  <si>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</si>
  <si>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</si>
  <si>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</si>
  <si>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</si>
  <si>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</si>
  <si>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</si>
  <si>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</si>
  <si>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</si>
  <si>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</si>
  <si>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</si>
  <si>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</si>
  <si>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</si>
  <si>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</si>
  <si>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</si>
  <si>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</si>
  <si>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</si>
  <si>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</si>
  <si>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</si>
  <si>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</si>
  <si>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</si>
  <si>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</si>
  <si>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</si>
  <si>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</si>
  <si>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</si>
  <si>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</si>
  <si>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</si>
  <si>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</si>
  <si>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</si>
  <si>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</si>
  <si>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</si>
  <si>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</si>
  <si>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</si>
  <si>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</si>
  <si>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</si>
  <si>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</si>
  <si>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</si>
  <si>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</si>
  <si>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</si>
  <si>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</si>
  <si>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</si>
  <si>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</si>
  <si>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</si>
  <si>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</si>
  <si>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</si>
  <si>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</si>
  <si>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</si>
  <si>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</si>
  <si>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</si>
  <si>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</si>
  <si>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</si>
  <si>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</si>
  <si>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</si>
  <si>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</si>
  <si>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</si>
  <si>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</si>
  <si>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</si>
  <si>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</si>
  <si>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</si>
  <si>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</si>
  <si>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</si>
  <si>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</si>
  <si>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</si>
  <si>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</si>
  <si>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</si>
  <si>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</si>
  <si>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</si>
  <si>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</si>
  <si>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</si>
  <si>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</si>
  <si>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</si>
  <si>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</si>
  <si>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</si>
  <si>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</si>
  <si>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</si>
  <si>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</si>
  <si>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</si>
  <si>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</si>
  <si>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</si>
  <si>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</si>
  <si>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</si>
  <si>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</si>
  <si>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</si>
  <si>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</si>
  <si>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</si>
  <si>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</si>
  <si>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</si>
  <si>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</si>
  <si>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</si>
  <si>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</si>
  <si>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</si>
  <si>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</si>
  <si>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</si>
  <si>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</si>
  <si>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</si>
  <si>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</si>
  <si>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</si>
  <si>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</si>
  <si>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</si>
  <si>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</si>
  <si>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</si>
  <si>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</si>
  <si>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</si>
  <si>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</si>
  <si>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</si>
  <si>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</si>
  <si>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</si>
  <si>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</si>
  <si>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</si>
  <si>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</si>
  <si>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</si>
  <si>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</si>
  <si>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</si>
  <si>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</si>
  <si>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</si>
  <si>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</si>
  <si>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</si>
  <si>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</si>
  <si>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</si>
  <si>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</si>
  <si>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</si>
  <si>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</si>
  <si>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</si>
  <si>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</si>
  <si>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</si>
  <si>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</si>
  <si>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</si>
  <si>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</si>
  <si>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</si>
  <si>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</si>
  <si>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</si>
  <si>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</si>
  <si>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</si>
  <si>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</si>
  <si>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</si>
  <si>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</si>
  <si>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</si>
  <si>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</si>
  <si>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</si>
  <si>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</si>
  <si>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</si>
  <si>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</si>
  <si>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</si>
  <si>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</si>
  <si>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</si>
  <si>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</si>
  <si>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</si>
  <si>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</si>
  <si>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</si>
  <si>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</si>
  <si>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</si>
  <si>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</si>
  <si>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</si>
  <si>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</si>
  <si>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</si>
  <si>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</si>
  <si>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</si>
  <si>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</si>
  <si>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</si>
  <si>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</si>
  <si>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</si>
  <si>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</si>
  <si>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</si>
  <si>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</si>
  <si>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</si>
  <si>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</si>
  <si>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</si>
  <si>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</si>
  <si>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</si>
  <si>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</si>
  <si>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</si>
  <si>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</si>
  <si>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</si>
  <si>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</si>
  <si>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</si>
  <si>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</si>
  <si>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</si>
  <si>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</si>
  <si>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</si>
  <si>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</si>
  <si>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</si>
  <si>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</si>
  <si>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</si>
  <si>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</si>
  <si>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</si>
  <si>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</si>
  <si>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</si>
  <si>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</si>
  <si>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</si>
  <si>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</si>
  <si>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</si>
  <si>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</si>
  <si>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</si>
  <si>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</si>
  <si>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</si>
  <si>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</si>
  <si>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</si>
  <si>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</si>
  <si>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</si>
  <si>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</si>
  <si>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</si>
  <si>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</si>
  <si>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</si>
  <si>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</si>
  <si>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</si>
  <si>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</si>
  <si>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</si>
  <si>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</si>
  <si>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</si>
  <si>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</si>
  <si>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</si>
  <si>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</si>
  <si>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</si>
  <si>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</si>
  <si>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</si>
  <si>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</si>
  <si>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</si>
  <si>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</si>
  <si>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</si>
  <si>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</si>
  <si>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</si>
  <si>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</si>
  <si>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</si>
  <si>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</si>
  <si>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</si>
  <si>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</si>
  <si>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</si>
  <si>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</si>
  <si>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</si>
  <si>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</si>
  <si>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</si>
  <si>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</si>
  <si>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</si>
  <si>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</si>
  <si>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</si>
  <si>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</si>
  <si>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</si>
  <si>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</si>
  <si>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</si>
  <si>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</si>
  <si>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</si>
  <si>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</si>
  <si>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</si>
  <si>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</si>
  <si>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</si>
  <si>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</si>
  <si>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</si>
  <si>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</si>
  <si>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</si>
  <si>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</si>
  <si>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</si>
  <si>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</si>
  <si>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</si>
  <si>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</si>
  <si>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</si>
  <si>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</si>
  <si>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</si>
  <si>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</si>
  <si>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</si>
  <si>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</si>
  <si>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</si>
  <si>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</si>
  <si>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</si>
  <si>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</si>
  <si>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</si>
  <si>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</si>
  <si>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</si>
  <si>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</si>
  <si>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</si>
  <si>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</si>
  <si>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</si>
  <si>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</si>
  <si>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</si>
  <si>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</si>
  <si>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</si>
  <si>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</si>
  <si>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</si>
  <si>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</si>
  <si>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</si>
  <si>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</si>
  <si>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</si>
  <si>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</si>
  <si>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</si>
  <si>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</si>
  <si>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</si>
  <si>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</si>
  <si>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</si>
  <si>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</si>
  <si>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</si>
  <si>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</si>
  <si>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</si>
  <si>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</si>
  <si>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</si>
  <si>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</si>
  <si>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</si>
  <si>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</si>
  <si>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</si>
  <si>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</si>
  <si>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</si>
  <si>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</si>
  <si>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</si>
  <si>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</si>
  <si>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</si>
  <si>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</si>
  <si>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</si>
  <si>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</si>
  <si>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</si>
  <si>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</si>
  <si>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</si>
  <si>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</si>
  <si>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</si>
  <si>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</si>
  <si>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</si>
  <si>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</si>
  <si>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</si>
  <si>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</si>
  <si>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</si>
  <si>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</si>
  <si>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</si>
  <si>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</si>
  <si>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</si>
  <si>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</si>
  <si>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</si>
  <si>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</si>
  <si>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</si>
  <si>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</si>
  <si>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</si>
  <si>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</si>
  <si>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</si>
  <si>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</si>
  <si>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</si>
  <si>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</si>
  <si>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</si>
  <si>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</si>
  <si>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</si>
  <si>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</si>
  <si>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</si>
  <si>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</si>
  <si>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</si>
  <si>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</si>
  <si>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</si>
  <si>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</si>
  <si>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</si>
  <si>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</si>
  <si>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</si>
  <si>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</si>
  <si>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</si>
  <si>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</si>
  <si>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</si>
  <si>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</si>
  <si>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</si>
  <si>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</si>
  <si>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</si>
  <si>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</si>
  <si>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</si>
  <si>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</si>
  <si>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</si>
  <si>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</si>
  <si>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</si>
  <si>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</si>
  <si>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</si>
  <si>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</si>
  <si>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</si>
  <si>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</si>
  <si>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</si>
  <si>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</si>
  <si>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</si>
  <si>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</si>
  <si>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</si>
  <si>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</si>
  <si>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</si>
  <si>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</si>
  <si>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</si>
  <si>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</si>
  <si>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</si>
  <si>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</si>
  <si>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</si>
  <si>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</si>
  <si>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</si>
  <si>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</si>
  <si>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</si>
  <si>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</si>
  <si>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</si>
  <si>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</si>
  <si>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</si>
  <si>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</si>
  <si>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</si>
  <si>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</si>
  <si>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</si>
  <si>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</si>
  <si>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</si>
  <si>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</si>
  <si>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</si>
  <si>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</si>
  <si>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</si>
  <si>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</si>
  <si>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</si>
  <si>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</si>
  <si>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</si>
  <si>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</si>
  <si>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</si>
  <si>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</si>
  <si>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</si>
  <si>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</si>
  <si>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</si>
  <si>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</si>
  <si>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</si>
  <si>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</si>
  <si>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</si>
  <si>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</si>
  <si>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</si>
  <si>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</si>
  <si>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</si>
  <si>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</si>
  <si>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</si>
  <si>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</si>
  <si>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</si>
  <si>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</si>
  <si>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</si>
  <si>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</si>
  <si>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</si>
  <si>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</si>
  <si>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</si>
  <si>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</si>
  <si>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</si>
  <si>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</si>
  <si>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</si>
  <si>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</si>
  <si>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</si>
  <si>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</si>
  <si>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</si>
  <si>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</si>
  <si>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</si>
  <si>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</si>
  <si>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</si>
  <si>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</si>
  <si>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</si>
  <si>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</si>
  <si>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</si>
  <si>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</si>
  <si>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</si>
  <si>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</si>
  <si>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</si>
  <si>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</si>
  <si>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</si>
  <si>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</si>
  <si>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</si>
  <si>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</si>
  <si>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</si>
  <si>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</si>
  <si>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</si>
  <si>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</si>
  <si>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</si>
  <si>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</si>
  <si>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</si>
  <si>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</si>
  <si>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</si>
  <si>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</si>
  <si>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</si>
  <si>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</si>
  <si>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</si>
  <si>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</si>
  <si>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</si>
  <si>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</si>
  <si>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</si>
  <si>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</si>
  <si>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</si>
  <si>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</si>
  <si>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</si>
  <si>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</si>
  <si>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</si>
  <si>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</si>
  <si>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</si>
  <si>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</si>
  <si>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</si>
  <si>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</si>
  <si>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</si>
  <si>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</si>
  <si>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</si>
  <si>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</si>
  <si>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</si>
  <si>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</si>
  <si>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</si>
  <si>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</si>
  <si>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</si>
  <si>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</si>
  <si>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</si>
  <si>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</si>
  <si>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</si>
  <si>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</si>
  <si>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</si>
  <si>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</si>
  <si>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</si>
  <si>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</si>
  <si>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</si>
  <si>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</si>
  <si>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</si>
  <si>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</si>
  <si>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</si>
  <si>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</si>
  <si>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</si>
  <si>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</si>
  <si>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</si>
  <si>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</si>
  <si>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</si>
  <si>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</si>
  <si>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</si>
  <si>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</si>
  <si>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</si>
  <si>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</si>
  <si>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</si>
  <si>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</si>
  <si>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</si>
  <si>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</si>
  <si>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</si>
  <si>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</si>
  <si>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</si>
  <si>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</si>
  <si>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</si>
  <si>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</si>
  <si>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</si>
  <si>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</si>
  <si>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</si>
  <si>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</si>
  <si>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</si>
  <si>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</si>
  <si>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</si>
  <si>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</si>
  <si>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</si>
  <si>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</si>
  <si>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</si>
  <si>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</si>
  <si>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</si>
  <si>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</si>
  <si>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</si>
  <si>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</si>
  <si>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</si>
  <si>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</si>
  <si>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</si>
  <si>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</si>
  <si>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</si>
  <si>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</si>
  <si>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</si>
  <si>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</si>
  <si>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</si>
  <si>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</si>
  <si>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</si>
  <si>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</si>
  <si>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</si>
  <si>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</si>
  <si>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</si>
  <si>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</si>
  <si>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</si>
  <si>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</si>
  <si>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</si>
  <si>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</si>
  <si>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</si>
  <si>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</si>
  <si>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</si>
  <si>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</si>
  <si>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</si>
  <si>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</si>
  <si>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</si>
  <si>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</si>
  <si>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</si>
  <si>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</si>
  <si>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</si>
  <si>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</si>
  <si>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</si>
  <si>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</si>
  <si>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</si>
  <si>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</si>
  <si>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</si>
  <si>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</si>
  <si>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</si>
  <si>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</si>
  <si>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</si>
  <si>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</si>
  <si>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</si>
  <si>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</si>
  <si>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</si>
  <si>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</si>
  <si>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</si>
  <si>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</si>
  <si>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</si>
  <si>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</si>
  <si>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</si>
  <si>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</si>
  <si>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</si>
  <si>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</si>
  <si>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</si>
  <si>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</si>
  <si>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</si>
  <si>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</si>
  <si>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</si>
  <si>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</si>
  <si>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</si>
  <si>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</si>
  <si>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</si>
  <si>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</si>
  <si>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</si>
  <si>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</si>
  <si>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</si>
  <si>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</si>
  <si>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</si>
  <si>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</si>
  <si>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</si>
  <si>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</si>
  <si>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</si>
  <si>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</si>
  <si>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</si>
  <si>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</si>
  <si>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</si>
  <si>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</si>
  <si>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</si>
  <si>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</si>
  <si>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</si>
  <si>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</si>
  <si>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</si>
  <si>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</si>
  <si>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</si>
  <si>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</si>
  <si>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</si>
  <si>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</si>
  <si>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</si>
  <si>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</si>
  <si>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</si>
  <si>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</si>
  <si>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</si>
  <si>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</si>
  <si>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</si>
  <si>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</si>
  <si>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</si>
  <si>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</si>
  <si>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</si>
  <si>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</si>
  <si>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</si>
  <si>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</si>
  <si>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</si>
  <si>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</si>
  <si>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</si>
  <si>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</si>
  <si>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</si>
  <si>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</si>
  <si>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</si>
  <si>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</si>
  <si>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</si>
  <si>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</si>
  <si>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</si>
  <si>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</si>
  <si>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</si>
  <si>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</si>
  <si>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</si>
  <si>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</si>
  <si>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</si>
  <si>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</si>
  <si>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</si>
  <si>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</si>
  <si>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</si>
  <si>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</si>
  <si>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</si>
  <si>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</si>
  <si>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</si>
  <si>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</si>
  <si>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</si>
  <si>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</si>
  <si>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</si>
  <si>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</si>
  <si>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</si>
  <si>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</si>
  <si>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</si>
  <si>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</si>
  <si>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</si>
  <si>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</si>
  <si>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</si>
  <si>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</si>
  <si>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</si>
  <si>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</si>
  <si>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</si>
  <si>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</si>
  <si>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</si>
  <si>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</si>
  <si>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</si>
  <si>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</si>
  <si>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</si>
  <si>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</si>
  <si>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</si>
  <si>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</si>
  <si>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</si>
  <si>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</si>
  <si>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</si>
  <si>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</si>
  <si>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</si>
  <si>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</si>
  <si>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</si>
  <si>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</si>
  <si>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</si>
  <si>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</si>
  <si>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</si>
  <si>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</si>
  <si>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</si>
  <si>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</si>
  <si>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</si>
  <si>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</si>
  <si>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</si>
  <si>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</si>
  <si>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</si>
  <si>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</si>
  <si>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</si>
  <si>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</si>
  <si>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</si>
  <si>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</si>
  <si>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</si>
  <si>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</si>
  <si>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</si>
  <si>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</si>
  <si>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</si>
  <si>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</si>
  <si>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</si>
  <si>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</si>
  <si>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</si>
  <si>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</si>
  <si>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</si>
  <si>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</si>
  <si>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</si>
  <si>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</si>
  <si>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</si>
  <si>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</si>
  <si>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</si>
  <si>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</si>
  <si>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</si>
  <si>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</si>
  <si>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</si>
  <si>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</si>
  <si>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</si>
  <si>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</si>
  <si>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</si>
  <si>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</si>
  <si>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</si>
  <si>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</si>
  <si>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</si>
  <si>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</si>
  <si>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</si>
  <si>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</si>
  <si>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</si>
  <si>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</si>
  <si>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</si>
  <si>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</si>
  <si>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</si>
  <si>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</si>
  <si>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</si>
  <si>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</si>
  <si>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</si>
  <si>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</si>
  <si>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</si>
  <si>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</si>
  <si>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</si>
  <si>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</si>
  <si>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</si>
  <si>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</si>
  <si>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</si>
  <si>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</si>
  <si>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</si>
  <si>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</si>
  <si>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</si>
  <si>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</si>
  <si>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</si>
  <si>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</si>
  <si>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</si>
  <si>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</si>
  <si>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</si>
  <si>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</si>
  <si>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</si>
  <si>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</si>
  <si>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</si>
  <si>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</si>
  <si>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</si>
  <si>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</si>
  <si>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</si>
  <si>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</si>
  <si>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</si>
  <si>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</si>
  <si>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</si>
  <si>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</si>
  <si>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</si>
  <si>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</si>
  <si>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</si>
  <si>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</si>
  <si>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</si>
  <si>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</si>
  <si>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</si>
  <si>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</si>
  <si>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</si>
  <si>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</si>
  <si>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</si>
  <si>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</si>
  <si>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</si>
  <si>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</si>
  <si>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</si>
  <si>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</si>
  <si>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</si>
  <si>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</si>
  <si>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</si>
  <si>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</si>
  <si>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</si>
  <si>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</si>
  <si>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</si>
  <si>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</si>
  <si>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</si>
  <si>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</si>
  <si>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</si>
  <si>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</si>
  <si>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</si>
  <si>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</si>
  <si>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</si>
  <si>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</si>
  <si>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</si>
  <si>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</si>
  <si>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</si>
  <si>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</si>
  <si>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</si>
  <si>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</si>
  <si>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</si>
  <si>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</si>
  <si>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</si>
  <si>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</si>
  <si>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</si>
  <si>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</si>
  <si>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</si>
  <si>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</si>
  <si>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</si>
  <si>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</si>
  <si>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</si>
  <si>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</si>
  <si>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</si>
  <si>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</si>
  <si>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</si>
  <si>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</si>
  <si>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</si>
  <si>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</si>
  <si>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</si>
  <si>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</si>
  <si>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</si>
  <si>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</si>
  <si>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</si>
  <si>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</si>
  <si>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</si>
  <si>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</si>
  <si>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</si>
  <si>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</si>
  <si>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</si>
  <si>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</si>
  <si>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</si>
  <si>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</si>
  <si>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</si>
  <si>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</si>
  <si>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</si>
  <si>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</si>
  <si>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</si>
  <si>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</si>
  <si>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</si>
  <si>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</si>
  <si>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</si>
  <si>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</si>
  <si>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</si>
  <si>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</si>
  <si>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</si>
  <si>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</si>
  <si>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</si>
  <si>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</si>
  <si>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</si>
  <si>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</si>
  <si>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</si>
  <si>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</si>
  <si>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</si>
  <si>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</si>
  <si>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</si>
  <si>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</si>
  <si>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</si>
  <si>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</si>
  <si>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</si>
  <si>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</si>
  <si>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</si>
  <si>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</si>
  <si>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</si>
  <si>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</si>
  <si>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</si>
  <si>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</si>
  <si>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</si>
  <si>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</si>
  <si>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</si>
  <si>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</si>
  <si>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</si>
  <si>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</si>
  <si>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</si>
  <si>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</si>
  <si>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</si>
  <si>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</si>
  <si>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</si>
  <si>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</si>
  <si>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</si>
  <si>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</si>
  <si>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</si>
  <si>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</si>
  <si>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</si>
  <si>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</si>
  <si>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</si>
  <si>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</si>
  <si>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</si>
  <si>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</si>
  <si>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</si>
  <si>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</si>
  <si>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</si>
  <si>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</si>
  <si>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</si>
  <si>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</si>
  <si>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</si>
  <si>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</si>
  <si>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</si>
  <si>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</si>
  <si>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</si>
  <si>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</si>
  <si>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</si>
  <si>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</si>
  <si>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</si>
  <si>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</si>
  <si>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</si>
  <si>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</si>
  <si>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</si>
  <si>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</si>
  <si>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</si>
  <si>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</si>
  <si>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</si>
  <si>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</si>
  <si>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</si>
  <si>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</si>
  <si>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</si>
  <si>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</si>
  <si>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</si>
  <si>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</si>
  <si>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</si>
  <si>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</si>
  <si>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</si>
  <si>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</si>
  <si>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</si>
  <si>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</si>
  <si>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</si>
  <si>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</si>
  <si>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</si>
  <si>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</si>
  <si>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</si>
  <si>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</si>
  <si>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</si>
  <si>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</si>
  <si>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</si>
  <si>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</si>
  <si>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</si>
  <si>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</si>
  <si>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</si>
  <si>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</si>
  <si>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</si>
  <si>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</si>
  <si>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</si>
  <si>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</si>
  <si>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</si>
  <si>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</si>
  <si>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</si>
  <si>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</si>
  <si>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</si>
  <si>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</si>
  <si>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</si>
  <si>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</si>
  <si>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</si>
  <si>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</si>
  <si>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</si>
  <si>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</si>
  <si>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</si>
  <si>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</si>
  <si>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</si>
  <si>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</si>
  <si>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</si>
  <si>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</si>
  <si>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</si>
  <si>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</si>
  <si>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</si>
  <si>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</si>
  <si>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</si>
  <si>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</si>
  <si>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</si>
  <si>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</si>
  <si>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</si>
  <si>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</si>
  <si>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</si>
  <si>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</si>
  <si>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</si>
  <si>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</si>
  <si>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</si>
  <si>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</si>
  <si>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</si>
  <si>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</si>
  <si>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</si>
  <si>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</si>
  <si>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</si>
  <si>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</si>
  <si>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</si>
  <si>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</si>
  <si>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</si>
  <si>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</si>
  <si>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</si>
  <si>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</si>
  <si>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</si>
  <si>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</si>
  <si>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</si>
  <si>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</si>
  <si>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</si>
  <si>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</si>
  <si>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</si>
  <si>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</si>
  <si>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</si>
  <si>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</si>
  <si>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</si>
  <si>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</si>
  <si>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</si>
  <si>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</si>
  <si>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</si>
  <si>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</si>
  <si>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</si>
  <si>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</si>
  <si>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</si>
  <si>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</si>
  <si>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</si>
  <si>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</si>
  <si>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</si>
  <si>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</si>
  <si>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</si>
  <si>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</si>
  <si>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</si>
  <si>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</si>
  <si>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</si>
  <si>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</si>
  <si>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</si>
  <si>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</si>
  <si>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</si>
  <si>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</si>
  <si>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</si>
  <si>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</si>
  <si>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</si>
  <si>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</si>
  <si>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</si>
  <si>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</si>
  <si>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</si>
  <si>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</si>
  <si>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</si>
  <si>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</si>
  <si>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</si>
  <si>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</si>
  <si>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</si>
  <si>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</si>
  <si>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</si>
  <si>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</si>
  <si>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</si>
  <si>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</si>
  <si>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</si>
  <si>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</si>
  <si>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</si>
  <si>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</si>
  <si>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</si>
  <si>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</si>
  <si>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</si>
  <si>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</si>
  <si>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</si>
  <si>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</si>
  <si>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</si>
  <si>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</si>
  <si>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</si>
  <si>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</si>
  <si>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</si>
  <si>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</si>
  <si>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</si>
  <si>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</si>
  <si>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</si>
  <si>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</si>
  <si>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</si>
  <si>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</si>
  <si>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</si>
  <si>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</si>
  <si>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</si>
  <si>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</si>
  <si>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</si>
  <si>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</si>
  <si>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</si>
  <si>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</si>
  <si>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</si>
  <si>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</si>
  <si>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</si>
  <si>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</si>
  <si>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</si>
  <si>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</si>
  <si>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</si>
  <si>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</si>
  <si>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</si>
  <si>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</si>
  <si>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</si>
  <si>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</si>
  <si>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</si>
  <si>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</si>
  <si>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</si>
  <si>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</si>
  <si>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</si>
  <si>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</si>
  <si>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</si>
  <si>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</si>
  <si>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</si>
  <si>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</si>
  <si>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</si>
  <si>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</si>
  <si>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</si>
  <si>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</si>
  <si>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</si>
  <si>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</si>
  <si>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</si>
  <si>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</si>
  <si>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</si>
  <si>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</si>
  <si>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</si>
  <si>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</si>
  <si>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</si>
  <si>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</si>
  <si>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</si>
  <si>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</si>
  <si>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</si>
  <si>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</si>
  <si>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</si>
  <si>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</si>
  <si>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</si>
  <si>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</si>
  <si>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</si>
  <si>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</si>
  <si>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</si>
  <si>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</si>
  <si>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</si>
  <si>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</si>
  <si>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</si>
  <si>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</si>
  <si>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</si>
  <si>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</si>
  <si>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</si>
  <si>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</si>
  <si>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</si>
  <si>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</si>
  <si>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</si>
  <si>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</si>
  <si>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</si>
  <si>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</si>
  <si>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</si>
  <si>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</si>
  <si>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</si>
  <si>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</si>
  <si>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</si>
  <si>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</si>
  <si>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</si>
  <si>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</si>
  <si>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</si>
  <si>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</si>
  <si>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</si>
  <si>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</si>
  <si>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</si>
  <si>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</si>
  <si>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</si>
  <si>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</si>
  <si>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</si>
  <si>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</si>
  <si>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</si>
  <si>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</si>
  <si>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</si>
  <si>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</si>
  <si>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</si>
  <si>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</si>
  <si>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</si>
  <si>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</si>
  <si>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</si>
  <si>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</si>
  <si>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</si>
  <si>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</si>
  <si>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</si>
  <si>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</si>
  <si>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</si>
  <si>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</si>
  <si>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</si>
  <si>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</si>
  <si>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</si>
  <si>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</si>
  <si>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</si>
  <si>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</si>
  <si>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</si>
  <si>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</si>
  <si>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</si>
  <si>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</si>
  <si>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</si>
  <si>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</si>
  <si>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</si>
  <si>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</si>
  <si>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</si>
  <si>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</si>
  <si>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</si>
  <si>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</si>
  <si>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</si>
  <si>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</si>
  <si>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</si>
  <si>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</si>
  <si>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</si>
  <si>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</si>
  <si>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</si>
  <si>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</si>
  <si>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</si>
  <si>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</si>
  <si>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</si>
  <si>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</si>
  <si>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</si>
  <si>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</si>
  <si>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</si>
  <si>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</si>
  <si>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</si>
  <si>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</si>
  <si>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</si>
  <si>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</si>
  <si>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</si>
  <si>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</si>
  <si>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</si>
  <si>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</si>
  <si>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</si>
  <si>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</si>
  <si>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</si>
  <si>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</si>
  <si>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</si>
  <si>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</si>
  <si>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</si>
  <si>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</si>
  <si>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</si>
  <si>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</si>
  <si>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</si>
  <si>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</si>
  <si>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</si>
  <si>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</si>
  <si>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</si>
  <si>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</si>
  <si>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</si>
  <si>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</si>
  <si>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</si>
  <si>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</si>
  <si>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</si>
  <si>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</si>
  <si>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</si>
  <si>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</si>
  <si>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</si>
  <si>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</si>
  <si>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</si>
  <si>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</si>
  <si>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</si>
  <si>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</si>
  <si>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</si>
  <si>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</si>
  <si>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</si>
  <si>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</si>
  <si>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</si>
  <si>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</si>
  <si>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</si>
  <si>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</si>
  <si>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</si>
  <si>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</si>
  <si>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</si>
  <si>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</si>
  <si>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</si>
  <si>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</si>
  <si>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</si>
  <si>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</si>
  <si>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</si>
  <si>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</si>
  <si>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</si>
  <si>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</si>
  <si>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</si>
  <si>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</si>
  <si>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</si>
  <si>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</si>
  <si>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</si>
  <si>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</si>
  <si>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</si>
  <si>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</si>
  <si>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</si>
  <si>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</si>
  <si>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</si>
  <si>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</si>
  <si>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</si>
  <si>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</si>
  <si>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</si>
  <si>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</si>
  <si>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</si>
  <si>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</si>
  <si>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</si>
  <si>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</si>
  <si>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</si>
  <si>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</si>
  <si>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</si>
  <si>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</si>
  <si>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</si>
  <si>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</si>
  <si>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</si>
  <si>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</si>
  <si>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</si>
  <si>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</si>
  <si>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</si>
  <si>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</si>
  <si>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</si>
  <si>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</si>
  <si>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</si>
  <si>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</si>
  <si>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</si>
  <si>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</si>
  <si>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</si>
  <si>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</si>
  <si>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</si>
  <si>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</si>
  <si>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</si>
  <si>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</si>
  <si>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</si>
  <si>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</si>
  <si>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</si>
  <si>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</si>
  <si>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</si>
  <si>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</si>
  <si>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</si>
  <si>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</si>
  <si>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</si>
  <si>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</si>
  <si>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</si>
  <si>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</si>
  <si>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</si>
  <si>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</si>
  <si>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</si>
  <si>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</si>
  <si>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</si>
  <si>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</si>
  <si>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</si>
  <si>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</si>
  <si>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</si>
  <si>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</si>
  <si>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</si>
  <si>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</si>
  <si>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</si>
  <si>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</si>
  <si>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</si>
  <si>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</si>
  <si>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</si>
  <si>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</si>
  <si>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</si>
  <si>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</si>
  <si>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</si>
  <si>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</si>
  <si>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</si>
  <si>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</si>
  <si>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</si>
  <si>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</si>
  <si>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</si>
  <si>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</si>
  <si>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</si>
  <si>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</si>
  <si>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</si>
  <si>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</si>
  <si>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</si>
  <si>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</si>
  <si>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</si>
  <si>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</si>
  <si>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</si>
  <si>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</si>
  <si>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</si>
  <si>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</si>
  <si>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</si>
  <si>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</si>
  <si>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</si>
  <si>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</si>
  <si>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</si>
  <si>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</si>
  <si>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</si>
  <si>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</si>
  <si>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</si>
  <si>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</si>
  <si>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</si>
  <si>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</si>
  <si>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</si>
  <si>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</si>
  <si>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</si>
  <si>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</si>
  <si>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</si>
  <si>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</si>
  <si>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</si>
  <si>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</si>
  <si>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</si>
  <si>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</si>
  <si>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</si>
  <si>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</si>
  <si>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</si>
  <si>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</si>
  <si>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</si>
  <si>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</si>
  <si>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</si>
  <si>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</si>
  <si>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</si>
  <si>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</si>
  <si>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</si>
  <si>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</si>
  <si>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</si>
  <si>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</si>
  <si>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</si>
  <si>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</si>
  <si>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</si>
  <si>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</si>
  <si>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</si>
  <si>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</si>
  <si>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</si>
  <si>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</si>
  <si>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</si>
  <si>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</si>
  <si>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</si>
  <si>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</si>
  <si>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</si>
  <si>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</si>
  <si>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</si>
  <si>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</si>
  <si>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</si>
  <si>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</si>
  <si>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</si>
  <si>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</si>
  <si>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</si>
  <si>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</si>
  <si>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</si>
  <si>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</si>
  <si>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</si>
  <si>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</si>
  <si>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</si>
  <si>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</si>
  <si>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</si>
  <si>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</si>
  <si>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</si>
  <si>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</si>
  <si>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</si>
  <si>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</si>
  <si>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</si>
  <si>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</si>
  <si>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</si>
  <si>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</si>
  <si>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</si>
  <si>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</si>
  <si>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</si>
  <si>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</si>
  <si>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</si>
  <si>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</si>
  <si>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</si>
  <si>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</si>
  <si>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</si>
  <si>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</si>
  <si>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</si>
  <si>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</si>
  <si>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</si>
  <si>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</si>
  <si>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</si>
  <si>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</si>
  <si>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</si>
  <si>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</si>
  <si>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</si>
  <si>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</si>
  <si>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</si>
  <si>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</si>
  <si>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</si>
  <si>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</si>
  <si>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</si>
  <si>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</si>
  <si>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</si>
  <si>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</si>
  <si>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</si>
  <si>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</si>
  <si>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</si>
  <si>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</si>
  <si>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</si>
  <si>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</si>
  <si>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</si>
  <si>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</si>
  <si>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</si>
  <si>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</si>
  <si>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</si>
  <si>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</si>
  <si>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</si>
  <si>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</si>
  <si>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</si>
  <si>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</si>
  <si>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</si>
  <si>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</si>
  <si>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</si>
  <si>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</si>
  <si>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</si>
  <si>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</si>
  <si>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</si>
  <si>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</si>
  <si>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</si>
  <si>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</si>
  <si>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</si>
  <si>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</si>
  <si>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</si>
  <si>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</si>
  <si>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</si>
  <si>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</si>
  <si>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</si>
  <si>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</si>
  <si>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</si>
  <si>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</si>
  <si>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</si>
  <si>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</si>
  <si>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</si>
  <si>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</si>
  <si>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</si>
  <si>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</si>
  <si>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</si>
  <si>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</si>
  <si>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</si>
  <si>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</si>
  <si>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</si>
  <si>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</si>
  <si>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</si>
  <si>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</si>
  <si>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</si>
  <si>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</si>
  <si>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</si>
  <si>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</si>
  <si>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</si>
  <si>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</si>
  <si>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</si>
  <si>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</si>
  <si>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</si>
  <si>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</si>
  <si>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</si>
  <si>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</si>
  <si>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</si>
  <si>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</si>
  <si>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</si>
  <si>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</si>
  <si>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</si>
  <si>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</si>
  <si>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</si>
  <si>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</si>
  <si>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</si>
  <si>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</si>
  <si>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</si>
  <si>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</si>
  <si>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</si>
  <si>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</si>
  <si>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</si>
  <si>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</si>
  <si>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</si>
  <si>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</si>
  <si>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</si>
  <si>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</si>
  <si>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</si>
  <si>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</si>
  <si>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</si>
  <si>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</si>
  <si>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</si>
  <si>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</si>
  <si>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</si>
  <si>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</si>
  <si>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</si>
  <si>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</si>
  <si>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</si>
  <si>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</si>
  <si>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</si>
  <si>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</si>
  <si>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</si>
  <si>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</si>
  <si>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</si>
  <si>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</si>
  <si>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</si>
  <si>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</si>
  <si>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</si>
  <si>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</si>
  <si>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</si>
  <si>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</si>
  <si>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</si>
  <si>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</si>
  <si>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</si>
  <si>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</si>
  <si>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</si>
  <si>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</si>
  <si>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</si>
  <si>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</si>
  <si>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</si>
  <si>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</si>
  <si>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</si>
  <si>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</si>
  <si>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</si>
  <si>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</si>
  <si>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</si>
  <si>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</si>
  <si>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</si>
  <si>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</si>
  <si>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</si>
  <si>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</si>
  <si>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</si>
  <si>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</si>
  <si>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</si>
  <si>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</si>
  <si>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</si>
  <si>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</si>
  <si>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</si>
  <si>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</si>
  <si>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</si>
  <si>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</si>
  <si>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</si>
  <si>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</si>
  <si>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</si>
  <si>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</si>
  <si>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</si>
  <si>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</si>
  <si>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</si>
  <si>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</si>
  <si>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</si>
  <si>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</si>
  <si>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</si>
  <si>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</si>
  <si>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</si>
  <si>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</si>
  <si>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</si>
  <si>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</si>
  <si>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</si>
  <si>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</si>
  <si>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</si>
  <si>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</si>
  <si>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</si>
  <si>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</si>
  <si>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</si>
  <si>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</si>
  <si>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</si>
  <si>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</si>
  <si>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</si>
  <si>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</si>
  <si>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</si>
  <si>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</si>
  <si>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</si>
  <si>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</si>
  <si>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</si>
  <si>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</si>
  <si>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</si>
  <si>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</si>
  <si>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</si>
  <si>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</si>
  <si>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</si>
  <si>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</si>
  <si>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</si>
  <si>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</si>
  <si>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</si>
  <si>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</si>
  <si>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</si>
  <si>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</si>
  <si>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</si>
  <si>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</si>
  <si>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</si>
  <si>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</si>
  <si>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</si>
  <si>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</si>
  <si>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</si>
  <si>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</si>
  <si>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</si>
  <si>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</si>
  <si>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</si>
  <si>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</si>
  <si>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</si>
  <si>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</si>
  <si>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</si>
  <si>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</si>
  <si>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</si>
  <si>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</si>
  <si>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</si>
  <si>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</si>
  <si>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</si>
  <si>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</si>
  <si>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</si>
  <si>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</si>
  <si>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</si>
  <si>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</si>
  <si>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</si>
  <si>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</si>
  <si>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</si>
  <si>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</si>
  <si>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</si>
  <si>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</si>
  <si>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</si>
  <si>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</si>
  <si>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</si>
  <si>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</si>
  <si>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</si>
  <si>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</si>
  <si>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</si>
  <si>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</si>
  <si>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</si>
  <si>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</si>
  <si>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</si>
  <si>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</si>
  <si>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</si>
  <si>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</si>
  <si>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</si>
  <si>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</si>
  <si>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</si>
  <si>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</si>
  <si>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</si>
  <si>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</si>
  <si>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</si>
  <si>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</si>
  <si>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</si>
  <si>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</si>
  <si>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</si>
  <si>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</si>
  <si>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</si>
  <si>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</si>
  <si>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</si>
  <si>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</si>
  <si>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</si>
  <si>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</si>
  <si>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</si>
  <si>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</si>
  <si>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</si>
  <si>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</si>
  <si>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</si>
  <si>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</si>
  <si>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</si>
  <si>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</si>
  <si>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</si>
  <si>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</si>
  <si>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</si>
  <si>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</si>
  <si>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</si>
  <si>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</si>
  <si>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</si>
  <si>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</si>
  <si>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</si>
  <si>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</si>
  <si>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</si>
  <si>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</si>
  <si>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</si>
  <si>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</si>
  <si>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</si>
  <si>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</si>
  <si>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</si>
  <si>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</si>
  <si>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</si>
  <si>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</si>
  <si>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</si>
  <si>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</si>
  <si>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</si>
  <si>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</si>
  <si>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</si>
  <si>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</si>
  <si>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</si>
  <si>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</si>
  <si>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</si>
  <si>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</si>
  <si>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</si>
  <si>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</si>
  <si>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</si>
  <si>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</si>
  <si>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</si>
  <si>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</si>
  <si>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</si>
  <si>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</si>
  <si>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</si>
  <si>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</si>
  <si>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</si>
  <si>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</si>
  <si>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</si>
  <si>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</si>
  <si>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</si>
  <si>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</si>
  <si>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</si>
  <si>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</si>
  <si>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</si>
  <si>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</si>
  <si>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</si>
  <si>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</si>
  <si>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</si>
  <si>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</si>
  <si>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</si>
  <si>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</si>
  <si>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</si>
  <si>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</si>
  <si>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</si>
  <si>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</si>
  <si>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</si>
  <si>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</si>
  <si>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</si>
  <si>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</si>
  <si>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</si>
  <si>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</si>
  <si>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</si>
  <si>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</si>
  <si>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</si>
  <si>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</si>
  <si>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</si>
  <si>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</si>
  <si>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</si>
  <si>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</si>
  <si>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</si>
  <si>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</si>
  <si>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</si>
  <si>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</si>
  <si>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</si>
  <si>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</si>
  <si>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</si>
  <si>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</si>
  <si>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</si>
  <si>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</si>
  <si>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</si>
  <si>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</si>
  <si>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</si>
  <si>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</si>
  <si>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</si>
  <si>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</si>
  <si>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</si>
  <si>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</si>
  <si>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</si>
  <si>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</si>
  <si>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</si>
  <si>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</si>
  <si>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</si>
  <si>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</si>
  <si>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</si>
  <si>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</si>
  <si>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</si>
  <si>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</si>
  <si>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</si>
  <si>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</si>
  <si>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</si>
  <si>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</si>
  <si>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</si>
  <si>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</si>
  <si>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</si>
  <si>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</si>
  <si>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</si>
  <si>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</si>
  <si>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</si>
  <si>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</si>
  <si>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</si>
  <si>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</si>
  <si>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</si>
  <si>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</si>
  <si>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</si>
  <si>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</si>
  <si>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</si>
  <si>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</si>
  <si>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</si>
  <si>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</si>
  <si>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</si>
  <si>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</si>
  <si>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</si>
  <si>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</si>
  <si>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</si>
  <si>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</si>
  <si>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</si>
  <si>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</si>
  <si>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</si>
  <si>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</si>
  <si>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</si>
  <si>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</si>
  <si>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</si>
  <si>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</si>
  <si>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</si>
  <si>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</si>
  <si>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</si>
  <si>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</si>
  <si>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</si>
  <si>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</si>
  <si>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</si>
  <si>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</si>
  <si>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</si>
  <si>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</si>
  <si>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</si>
  <si>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</si>
  <si>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</si>
  <si>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</si>
  <si>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</si>
  <si>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</si>
  <si>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</si>
  <si>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</si>
  <si>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</si>
  <si>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</si>
  <si>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</si>
  <si>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</si>
  <si>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</si>
  <si>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</si>
  <si>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</si>
  <si>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</si>
  <si>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</si>
  <si>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</si>
  <si>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</si>
  <si>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</si>
  <si>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</si>
  <si>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</si>
  <si>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</si>
  <si>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</si>
  <si>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</si>
  <si>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</si>
  <si>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</si>
  <si>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</si>
  <si>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</si>
  <si>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</si>
  <si>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</si>
  <si>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</si>
  <si>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</si>
  <si>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</si>
  <si>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</si>
  <si>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</si>
  <si>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</si>
  <si>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</si>
  <si>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</si>
  <si>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</si>
  <si>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</si>
  <si>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</si>
  <si>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</si>
  <si>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</si>
  <si>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</si>
  <si>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</si>
  <si>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</si>
  <si>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</si>
  <si>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</si>
  <si>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</si>
  <si>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</si>
  <si>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</si>
  <si>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</si>
  <si>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</si>
  <si>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</si>
  <si>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</si>
  <si>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</si>
  <si>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</si>
  <si>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</si>
  <si>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</si>
  <si>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</si>
  <si>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</si>
  <si>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</si>
  <si>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</si>
  <si>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</si>
  <si>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</si>
  <si>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</si>
  <si>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</si>
  <si>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</si>
  <si>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</si>
  <si>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</si>
  <si>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</si>
  <si>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</si>
  <si>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</si>
  <si>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</si>
  <si>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</si>
  <si>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</si>
  <si>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</si>
  <si>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</si>
  <si>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</si>
  <si>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</si>
  <si>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</si>
  <si>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</si>
  <si>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</si>
  <si>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</si>
  <si>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</si>
  <si>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</si>
  <si>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</si>
  <si>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</si>
  <si>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</si>
  <si>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</si>
  <si>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</si>
  <si>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</si>
  <si>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</si>
  <si>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</si>
  <si>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</si>
  <si>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</si>
  <si>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</si>
  <si>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</si>
  <si>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</si>
  <si>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</si>
  <si>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</si>
  <si>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</si>
  <si>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</si>
  <si>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</si>
  <si>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</si>
  <si>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</si>
  <si>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</si>
  <si>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</si>
  <si>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</si>
  <si>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</si>
  <si>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</si>
  <si>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</si>
  <si>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</si>
  <si>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</si>
  <si>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</si>
  <si>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</si>
  <si>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</si>
  <si>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</si>
  <si>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</si>
  <si>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</si>
  <si>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</si>
  <si>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</si>
  <si>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</si>
  <si>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</si>
  <si>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</si>
  <si>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</si>
  <si>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</si>
  <si>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</si>
  <si>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</si>
  <si>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</si>
  <si>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</si>
  <si>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</si>
  <si>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</si>
  <si>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</si>
  <si>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</si>
  <si>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</si>
  <si>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</si>
  <si>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</si>
  <si>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</si>
  <si>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</si>
  <si>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</si>
  <si>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</si>
  <si>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</si>
  <si>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</si>
  <si>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</si>
  <si>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</si>
  <si>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</si>
  <si>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</si>
  <si>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</si>
  <si>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</si>
  <si>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</si>
  <si>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</si>
  <si>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</si>
  <si>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</si>
  <si>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</si>
  <si>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</si>
  <si>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</si>
  <si>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</si>
  <si>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</si>
  <si>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</si>
  <si>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</si>
  <si>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</si>
  <si>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</si>
  <si>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</si>
  <si>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</si>
  <si>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</si>
  <si>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</si>
  <si>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</si>
  <si>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</si>
  <si>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</si>
  <si>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</si>
  <si>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</si>
  <si>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</si>
  <si>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</si>
  <si>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</si>
  <si>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</si>
  <si>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</si>
  <si>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</si>
  <si>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</si>
  <si>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</si>
  <si>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</si>
  <si>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</si>
  <si>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</si>
  <si>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</si>
  <si>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</si>
  <si>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</si>
  <si>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</si>
  <si>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</si>
  <si>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</si>
  <si>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</si>
  <si>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</si>
  <si>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</si>
  <si>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</si>
  <si>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</si>
  <si>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</si>
  <si>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</si>
  <si>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</si>
  <si>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</si>
  <si>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</si>
  <si>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</si>
  <si>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</si>
  <si>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</si>
  <si>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</si>
  <si>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</si>
  <si>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NO PCM</t>
  </si>
  <si>
    <t>sceco cut at area and team saving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</si>
  <si>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</si>
  <si>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</si>
  <si>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</si>
  <si>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</si>
  <si>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</si>
  <si>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</si>
  <si>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PCM-20251104-00000757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</si>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</sst>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302.44284548611176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45965.391271412038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45965.391271412038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45965.391271412038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45965.391271412038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45965.391271412038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45965.391271412038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45965.391271412038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45965.391271412038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45965.391271412038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45965.391271412038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45965.391271412038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45965.391271412038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45965.391271412038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45965.391271412038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45965.391271412038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45965.391271412038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45965.391271412038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45965.391271412038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45965.391271412038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45965.391271412038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45965.391271412038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45965.391271412038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45965.391271412038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45965.391271412038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45965.391271412038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45965.391271412038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45965.391271412038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45965.391271412038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45965.391271412038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45965.391271412038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45965.391271412038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45965.391271412038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45965.391271412038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45965.391271412038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45965.391271412038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45965.391271412038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45965.391271412038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45965.391271412038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45965.391271412038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45965.391271412038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45965.391271412038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45965.391271412038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45965.391271412038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45965.391271412038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45965.391271412038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45965.391271412038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45965.391271412038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45965.391271412038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45965.391271412038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45965.391271412038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45965.391271412038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45965.391271412038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45965.391271412038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45965.391271412038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45965.391271412038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45965.391271412038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45965.391271412038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45965.391271412038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45965.391271412038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45965.391271412038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45965.391271412038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45965.391271412038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45965.391271412038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45965.391271412038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45965.391271412038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45965.391271412038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45965.391271412038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45965.391271412038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45965.391271412038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45965.391271412038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45965.391271412038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45965.391271412038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45965.391271412038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45965.391271412038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45965.391271412038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45965.391271412038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45965.391271412038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45965.391271412038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45965.391271412038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45965.391271412038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45965.391271412038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45965.391271412038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45965.391271412038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45965.391271412038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45965.391271412038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45965.391271412038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45965.391271412038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45965.391271412038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45965.391271412038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45965.391271412038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45965.391271412038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45965.391271412038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45965.391271412038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45965.391271412038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45965.391271412038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45965.391271412038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45965.391271412038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45965.391271412038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45965.391271412038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45965.391271412038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140.39143344907643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6.6491880787070841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45965.391271412038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45965.391271412038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45965.391271412038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45965.391271412038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45965.391271412038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45965.391271412038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45965.391271412038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45965.391271412038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45965.391271412038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45965.391271412038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45965.391271412038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45965.391271412038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45965.391271412038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45965.391271412038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45965.391271412038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45965.391271412038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45965.391271412038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45965.391271412038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45965.391271412038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45965.391271412038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45965.391271412038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45965.391271412038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45965.391271412038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45965.391271412038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45965.391271412038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45965.391271412038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45965.391271412038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45965.391271412038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45965.391271412038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45965.391271412038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45965.391271412038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45965.391271412038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45965.391271412038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45965.391271412038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45965.391271412038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45965.391271412038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45965.391271412038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45965.391271412038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45965.391271412038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45965.391271412038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45965.391271412038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45965.391271412038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45965.391271412038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45965.391271412038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45965.391271412038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45965.391271412038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45965.391271412038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45965.391271412038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45965.391271412038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45965.391271412038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45965.391271412038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45965.391271412038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45965.391271412038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45965.391271412038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45965.391271412038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45965.391271412038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45965.391271412038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45965.391271412038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45965.391271412038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45965.391271412038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45965.391271412038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45965.391271412038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45965.391271412038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45965.391271412038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45965.391271412038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45965.391271412038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45965.391271412038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45965.391271412038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45965.391271412038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45965.391271412038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45965.391271412038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45965.391271412038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45965.391271412038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45965.391271412038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45965.391271412038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45965.391271412038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45965.391271412038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45965.391271412038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45965.391271412038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45965.391271412038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45965.391271412038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45965.391271412038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45965.391271412038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45965.391271412038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45965.391271412038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45965.391271412038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45965.391271412038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45965.391271412038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45965.391271412038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45965.391271412038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45965.391271412038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45965.391271412038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45965.391271412038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45965.391271412038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45965.391271412038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45965.391271412038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45965.391271412038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45965.391271412038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45965.391271412038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45965.391271412038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45965.391271412038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45965.391271412038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45965.391271412038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45965.391271412038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45965.391271412038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45965.391271412038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45965.391271412038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45965.391271412038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45965.391271412038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45965.391271412038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45965.391271412038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45965.391271412038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45965.391271412038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45965.391271412038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45965.391271412038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45965.391271412038</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45965.391271412038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45965.391271412038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45965.391271412038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45965.391271412038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45965.391271412038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45965.391271412038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45965.391271412038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45965.391271412038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45965.391271412038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45965.391271412038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45965.391271412038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45965.391271412038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45965.391271412038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45965.391271412038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45965.391271412038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45965.391271412038</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45965.391271412038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45965.391271412038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45965.391271412038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45965.391271412038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45965.391271412038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45965.391271412038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45965.391271412038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45965.391271412038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45965.391271412038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45965.391271412038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45965.391271412038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45965.391271412038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45965.391271412038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45965.391271412038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45965.391271412038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45965.391271412038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45965.391271412038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45965.391271412038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45965.391271412038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45965.391271412038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45965.391271412038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45965.391271412038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45965.391271412038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45965.391271412038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45965.391271412038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45965.391271412038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45965.391271412038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45965.391271412038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45965.391271412038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45965.391271412038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45965.391271412038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45965.391271412038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45965.391271412038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45965.391271412038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45965.391271412038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45965.391271412038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45965.391271412038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45965.391271412038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45965.391271412038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45965.391271412038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45965.391271412038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45965.391271412038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45965.391271412038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45965.391271412038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45965.391271412038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45965.391271412038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45965.391271412038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45965.391271412038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45965.391271412038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45965.391271412038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45965.391271412038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45965.391271412038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45965.391271412038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45965.391271412038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45965.391271412038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45965.391271412038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45965.391271412038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45965.391271412038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45965.391271412038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45965.391271412038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45965.391271412038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45965.391271412038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45965.391271412038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45965.391271412038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45965.391271412038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45965.391271412038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45965.391271412038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45965.391271412038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45965.391271412038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45965.391271412038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45965.391271412038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45965.391271412038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45965.391271412038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45965.391271412038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45965.391271412038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45965.391271412038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45965.391271412038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45965.391271412038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45965.391271412038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45965.391271412038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45965.391271412038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45965.391271412038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45965.391271412038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45965.391271412038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45965.391271412038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45965.391271412038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45965.391271412038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45965.391271412038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45965.391271412038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45965.391271412038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45965.391271412038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45965.391271412038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45965.391271412038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45965.391271412038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45965.391271412038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45965.391271412038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45965.391271412038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45965.391271412038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45965.391271412038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45965.391271412038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45965.391271412038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45965.391271412038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45965.391271412038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45965.391271412038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45965.391271412038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45965.391271412038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45965.391271412038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45965.391271412038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45965.391271412038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45965.391271412038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45965.391271412038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45965.391271412038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45965.391271412038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45965.391271412038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45965.391271412038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45965.391271412038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45965.391271412038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45965.391271412038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45965.391271412038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45965.391271412038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45965.391271412038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45965.391271412038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45965.391271412038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45965.391271412038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45965.391271412038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45965.391271412038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45965.391271412038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45965.391271412038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45965.391271412038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45965.391271412038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45965.391271412038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45965.391271412038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45965.391271412038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45965.391271412038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45965.391271412038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45965.391271412038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45965.391271412038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45965.391271412038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45965.391271412038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45965.391271412038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45965.391271412038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45965.391271412038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45965.391271412038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45965.391271412038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45965.391271412038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45965.391271412038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45965.391271412038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45965.391271412038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45965.391271412038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45965.391271412038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45965.391271412038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45965.391271412038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45965.391271412038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45965.391271412038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45965.391271412038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45965.391271412038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45965.391271412038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45965.391271412038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45965.391271412038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45965.391271412038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45965.391271412038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45965.391271412038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45965.391271412038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45965.391271412038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45965.391271412038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45965.391271412038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45965.391271412038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45965.391271412038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45965.391271412038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45965.391271412038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45965.391271412038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45965.391271412038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45965.391271412038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45965.391271412038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45965.391271412038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45965.391271412038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45965.391271412038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45965.391271412038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45965.391271412038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45965.391271412038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45965.391271412038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45965.391271412038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45965.391271412038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45965.391271412038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45965.391271412038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45965.391271412038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45965.391271412038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45965.391271412038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45965.391271412038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45965.391271412038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45965.391271412038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45965.391271412038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45965.391271412038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45965.391271412038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45965.391271412038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45965.391271412038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45965.391271412038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45965.391271412038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45965.391271412038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45965.391271412038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45965.391271412038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45965.391271412038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45965.391271412038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45965.391271412038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45965.391271412038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45965.391271412038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45965.391271412038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45965.391271412038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45965.391271412038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45965.391271412038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45965.391271412038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45965.391271412038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45965.391271412038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45965.391271412038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45965.391271412038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45965.391271412038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45965.391271412038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45965.391271412038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45965.391271412038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45965.391271412038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45965.391271412038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45965.391271412038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45965.391271412038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45965.391271412038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45965.391271412038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45965.391271412038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45965.391271412038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45965.391271412038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45965.391271412038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45965.391271412038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45965.391271412038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45965.391271412038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45965.391271412038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45965.391271412038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45965.391271412038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45965.391271412038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45965.391271412038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45965.391271412038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45965.391271412038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45965.391271412038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45965.391271412038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45965.391271412038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45965.391271412038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45965.391271412038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45965.391271412038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45965.391271412038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45965.391271412038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45965.391271412038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45965.391271412038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45965.391271412038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45965.391271412038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45965.391271412038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45965.391271412038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45965.391271412038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45965.391271412038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45965.391271412038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45965.391271412038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45965.391271412038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45965.391271412038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45965.391271412038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45965.391271412038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45965.391271412038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45965.391271412038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45965.391271412038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45965.391271412038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45965.391271412038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45965.391271412038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45965.391271412038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45965.391271412038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45965.391271412038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45965.391271412038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45965.391271412038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45965.391271412038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45965.391271412038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45965.391271412038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45965.391271412038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45965.391271412038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45965.391271412038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45965.391271412038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45965.391271412038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45965.391271412038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45965.391271412038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45965.391271412038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45965.391271412038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45965.391271412038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45965.391271412038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45965.391271412038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45965.391271412038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45965.391271412038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45965.391271412038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45965.391271412038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45965.391271412038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45965.391271412038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45965.391271412038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45965.391271412038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45965.391271412038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45965.391271412038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45965.391271412038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45965.391271412038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45965.391271412038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45965.391271412038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45965.391271412038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45965.391271412038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45965.391271412038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45965.391271412038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45965.391271412038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45965.391271412038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45965.391271412038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45965.391271412038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45965.391271412038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45965.391271412038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45965.391271412038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45965.391271412038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45965.391271412038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45965.391271412038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45965.391271412038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45965.391271412038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45965.391271412038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45965.391271412038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45965.391271412038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45965.391271412038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45965.391271412038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45965.391271412038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45965.391271412038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45965.391271412038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45965.391271412038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45965.391271412038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45965.391271412038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45965.391271412038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45965.391271412038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45965.391271412038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45965.391271412038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45965.391271412038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45965.391271412038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45965.391271412038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45965.391271412038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45965.391271412038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45965.391271412038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45965.391271412038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45965.391271412038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45965.391271412038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45965.391271412038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45965.391271412038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45965.391271412038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45965.391271412038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45965.391271412038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45965.391271412038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45965.391271412038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45965.391271412038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45965.391271412038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45965.391271412038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45965.391271412038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45965.391271412038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45965.391271412038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45965.391271412038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45965.391271412038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45965.391271412038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45965.391271412038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45965.391271412038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45965.391271412038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45965.391271412038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45965.391271412038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45965.391271412038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45965.391271412038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45965.391271412038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45965.391271412038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45965.391271412038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45965.391271412038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45965.391271412038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45965.391271412038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45965.391271412038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45965.391271412038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45965.391271412038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45965.391271412038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45965.391271412038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45965.391271412038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45965.391271412038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45965.391271412038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45965.391271412038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45965.391271412038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45965.391271412038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45965.391271412038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45965.391271412038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45965.391271412038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45965.391271412038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45965.391271412038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45965.391271412038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45965.391271412038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45965.391271412038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45965.391271412038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45965.391271412038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45965.391271412038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45965.391271412038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45965.391271412038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45965.391271412038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45965.391271412038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45965.391271412038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45965.391271412038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45965.391271412038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45965.391271412038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45965.391271412038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45965.391271412038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45965.391271412038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45965.391271412038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45965.391271412038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45965.391271412038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45965.391271412038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45965.391271412038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45965.391271412038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45965.391271412038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45965.391271412038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45965.391271412038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45965.391271412038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45965.391271412038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45965.391271412038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45965.391271412038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45965.391271412038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45965.391271412038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45965.391271412038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45965.391271412038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45965.391271412038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45965.391271412038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45965.391271412038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45965.391271412038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45965.391271412038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45965.391271412038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45965.391271412038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45965.391271412038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45965.391271412038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45965.391271412038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45965.391271412038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45965.391271412038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45965.391271412038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45965.391271412038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45965.391271412038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45965.391271412038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45965.391271412038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45965.391271412038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45965.391271412038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45965.391271412038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45965.391271412038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45965.391271412038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45965.391271412038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45965.391271412038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45965.391271412038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45965.391271412038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45965.391271412038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45965.391271412038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45965.391271412038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45965.391271412038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45965.391271412038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45965.391271412038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45965.391271412038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45965.391271412038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45965.391271412038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45965.391271412038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45965.391271412038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45965.391271412038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45965.391271412038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45965.391271412038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45965.391271412038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45965.391271412038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45965.391271412038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45965.391271412038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45965.391271412038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45965.391271412038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45965.391271412038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45965.391271412038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45965.391271412038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45965.391271412038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45965.391271412038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45965.391271412038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45965.391271412038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45965.391271412038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45965.391271412038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45965.391271412038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45965.391271412038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45965.391271412038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45965.391271412038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45965.391271412038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45965.391271412038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45965.391271412038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45965.391271412038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45965.391271412038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45965.391271412038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45965.391271412038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45965.391271412038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45965.391271412038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45965.391271412038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45965.391271412038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45965.391271412038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45965.391271412038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45965.391271412038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45965.391271412038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45965.391271412038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45965.391271412038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45965.391271412038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45965.391271412038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45965.391271412038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45965.391271412038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45965.391271412038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45965.391271412038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45965.391271412038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45965.391271412038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45965.391271412038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45965.391271412038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45965.391271412038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45965.391271412038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45965.391271412038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45965.391271412038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45965.391271412038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45965.391271412038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45965.391271412038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45965.391271412038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45965.391271412038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45965.391271412038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45965.391271412038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45965.391271412038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45965.391271412038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45965.391271412038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45965.391271412038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45965.391271412038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45965.391271412038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45965.391271412038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45965.391271412038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45965.391271412038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45965.391271412038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45965.391271412038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45965.391271412038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45965.391271412038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45965.391271412038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45965.391271412038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45965.391271412038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45965.391271412038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45965.391271412038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45965.391271412038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45965.391271412038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45965.391271412038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45965.391271412038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45965.391271412038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45965.391271412038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45965.391271412038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45965.391271412038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45965.391271412038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45965.391271412038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45965.391271412038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45965.391271412038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45965.391271412038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45965.391271412038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45965.391271412038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45965.391271412038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45965.391271412038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45965.391271412038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45965.391271412038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45965.391271412038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45965.391271412038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45965.391271412038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45965.391271412038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45965.391271412038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45965.391271412038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45965.391271412038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45965.391271412038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45965.391271412038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45965.391271412038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45965.391271412038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45965.391271412038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45965.391271412038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45965.391271412038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45965.391271412038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45965.391271412038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45965.391271412038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45965.391271412038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45965.391271412038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45965.391271412038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45965.391271412038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45965.391271412038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45965.391271412038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45965.391271412038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45965.391271412038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45965.391271412038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45965.391271412038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45965.391271412038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45965.391271412038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45965.391271412038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45965.391271412038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45965.391271412038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45965.391271412038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45965.391271412038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45965.391271412038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45965.391271412038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45965.391271412038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45965.391271412038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45965.391271412038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45965.391271412038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45965.391271412038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45965.391271412038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45965.391271412038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45965.391271412038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45965.391271412038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45965.391271412038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45965.391271412038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45965.391271412038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45965.391271412038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45965.391271412038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45965.391271412038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45965.391271412038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45965.391271412038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45965.391271412038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45965.391271412038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45965.391271412038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45965.391271412038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45965.391271412038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45965.391271412038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45965.391271412038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45965.391271412038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45965.391271412038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45965.391271412038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45965.391271412038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45965.391271412038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45965.391271412038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45965.391271412038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45965.391271412038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45965.391271412038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45965.391271412038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45965.391271412038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45965.391271412038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45965.391271412038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45965.391271412038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45965.391271412038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45965.391271412038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45965.391271412038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45965.391271412038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45965.391271412038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45965.391271412038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45965.391271412038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45965.391271412038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45965.391271412038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45965.391271412038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45965.391271412038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45965.391271412038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45965.391271412038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45965.391271412038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45965.391271412038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45965.391271412038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45965.391271412038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45965.391271412038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45965.391271412038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45965.391271412038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45965.391271412038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45965.391271412038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45965.391271412038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45965.391271412038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45965.391271412038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45965.391271412038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45965.391271412038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45965.391271412038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45965.391271412038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45965.391271412038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45965.391271412038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45965.391271412038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45965.391271412038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45965.391271412038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45965.391271412038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45965.391271412038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45965.391271412038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45965.391271412038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45965.391271412038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45965.391271412038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45965.391271412038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45965.391271412038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45965.391271412038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45965.391271412038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45965.391271412038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45965.391271412038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45965.391271412038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45965.391271412038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45965.391271412038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45965.391271412038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45965.391271412038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45965.391271412038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45965.391271412038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45965.391271412038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45965.391271412038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45965.391271412038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45965.391271412038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45965.391271412038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45965.391271412038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45965.391271412038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45965.391271412038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45965.391271412038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45965.391271412038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45965.391271412038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45965.391271412038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45965.391271412038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45965.391271412038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45965.391271412038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45965.391271412038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45965.391271412038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45965.391271412038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45965.391271412038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45965.391271412038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45965.391271412038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45965.391271412038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45965.391271412038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45965.391271412038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45965.391271412038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45965.391271412038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45965.391271412038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45965.391271412038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45965.391271412038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45965.391271412038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45965.391271412038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45965.391271412038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45965.391271412038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45965.391271412038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45965.391271412038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45965.391271412038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45965.391271412038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45965.391271412038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45965.391271412038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45965.391271412038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45965.391271412038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45965.391271412038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45965.391271412038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45965.391271412038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45965.391271412038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45965.391271412038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45965.391271412038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45965.391271412038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45965.391271412038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45965.391271412038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45965.391271412038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45965.391271412038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45965.391271412038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45965.391271412038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45965.391271412038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45965.391271412038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45965.391271412038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45965.391271412038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45965.391271412038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45965.391271412038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45965.391271412038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45965.391271412038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45965.391271412038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45965.391271412038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45965.391271412038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45965.391271412038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45965.391271412038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45965.391271412038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45965.391271412038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45965.391271412038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45965.391271412038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45965.391271412038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45965.391271412038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45965.391271412038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45965.391271412038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45965.391271412038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45965.391271412038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45965.391271412038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45965.391271412038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45965.391271412038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45965.391271412038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45965.391271412038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45965.391271412038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45965.391271412038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45965.391271412038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45965.391271412038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45965.391271412038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45965.391271412038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45965.391271412038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45965.391271412038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45965.391271412038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45965.391271412038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45965.391271412038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45965.391271412038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45965.391271412038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45965.391271412038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45965.391271412038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45965.391271412038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45965.391271412038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45965.391271412038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45965.391271412038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45965.391271412038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45965.391271412038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45965.391271412038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45965.391271412038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45965.391271412038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45965.391271412038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45965.391271412038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45965.391271412038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45965.391271412038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45965.391271412038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45965.391271412038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45965.391271412038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45965.391271412038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45965.391271412038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45965.391271412038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45965.391271412038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45965.391271412038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45965.391271412038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45965.391271412038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45965.391271412038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45965.391271412038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45965.391271412038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45965.391271412038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45965.391271412038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45965.391271412038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45965.391271412038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45965.391271412038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45965.391271412038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45965.391271412038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45965.391271412038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45965.391271412038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45965.391271412038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45965.391271412038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45965.391271412038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45965.391271412038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45965.391271412038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45965.391271412038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45965.391271412038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45965.391271412038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45965.391271412038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45965.391271412038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45965.391271412038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45965.391271412038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45965.391271412038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45965.391271412038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45965.391271412038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45965.391271412038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45965.391271412038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45965.391271412038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45965.391271412038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45965.391271412038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45965.391271412038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45965.391271412038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45965.391271412038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45965.391271412038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45965.391271412038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45965.391271412038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45965.391271412038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45965.391271412038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45965.391271412038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45965.391271412038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45965.391271412038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45965.391271412038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45965.391271412038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45965.391271412038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45965.391271412038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45965.391271412038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45965.391271412038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45965.391271412038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45965.391271412038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45965.391271412038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45965.391271412038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45965.391271412038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45965.391271412038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45965.391271412038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45965.391271412038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45965.391271412038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45965.391271412038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45965.391271412038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45965.391271412038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45965.391271412038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45965.391271412038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45965.391271412038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45965.391271412038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45965.391271412038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45965.391271412038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45965.391271412038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45965.391271412038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45965.391271412038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45965.391271412038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45965.391271412038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45965.391271412038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45965.391271412038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45965.391271412038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45965.391271412038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45965.391271412038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45965.391271412038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45965.391271412038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45965.391271412038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45965.391271412038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45965.391271412038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45965.391271412038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45965.391271412038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45965.391271412038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45965.391271412038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45965.391271412038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45965.391271412038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45965.391271412038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45965.391271412038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45965.391271412038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45965.391271412038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45965.391271412038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45965.391271412038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45965.391271412038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45965.391271412038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45965.391271412038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45965.391271412038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45965.391271412038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45965.391271412038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45965.391271412038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45965.391271412038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45965.391271412038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45965.391271412038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45965.391271412038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45965.391271412038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45965.391271412038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45965.391271412038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45965.391271412038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45965.391271412038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45965.391271412038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45965.391271412038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45965.391271412038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45965.391271412038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45965.391271412038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45965.391271412038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45965.391271412038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45965.391271412038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45965.391271412038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45965.391271412038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45965.391271412038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45965.391271412038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45965.391271412038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45965.391271412038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45965.391271412038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45965.391271412038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45965.391271412038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45965.391271412038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45965.391271412038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45965.391271412038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45965.391271412038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45965.391271412038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45965.391271412038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45965.391271412038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45965.391271412038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45965.391271412038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45965.391271412038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45965.391271412038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45965.391271412038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45965.391271412038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45965.391271412038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45965.391271412038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45965.391271412038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45965.391271412038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45965.391271412038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45965.391271412038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45965.391271412038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45965.391271412038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45965.391271412038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45965.391271412038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45965.391271412038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45965.391271412038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45965.391271412038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45965.391271412038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45965.391271412038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45965.391271412038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45965.391271412038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45965.391271412038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45965.391271412038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45965.391271412038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45965.391271412038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45965.391271412038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45965.391271412038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45965.391271412038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45965.391271412038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45965.391271412038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45965.391271412038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45965.391271412038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45965.391271412038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45965.391271412038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45965.391271412038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45965.391271412038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45965.391271412038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45965.391271412038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45965.391271412038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45965.391271412038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45965.391271412038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45965.391271412038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45965.391271412038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45965.391271412038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45965.391271412038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45965.391271412038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45965.391271412038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45965.391271412038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45965.391271412038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45965.391271412038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45965.391271412038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45965.391271412038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45965.391271412038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45965.391271412038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45965.391271412038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45965.391271412038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45965.391271412038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45965.391271412038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45965.391271412038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45965.391271412038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45965.391271412038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45965.391271412038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45965.391271412038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45965.391271412038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45965.391271412038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45965.391271412038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45965.391271412038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45965.391271412038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45965.391271412038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45965.391271412038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45965.391271412038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45965.391271412038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45965.391271412038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45965.391271412038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45965.391271412038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45965.391271412038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45965.391271412038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45965.391271412038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45965.391271412038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45965.391271412038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45965.391271412038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45965.391271412038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45965.391271412038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45965.391271412038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45965.391271412038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45965.391271412038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45965.391271412038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45965.391271412038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45965.391271412038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45965.391271412038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45965.391271412038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45965.391271412038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45965.391271412038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45965.391271412038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45965.391271412038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45965.391271412038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45965.391271412038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45965.391271412038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45965.391271412038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45965.391271412038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45965.391271412038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45965.391271412038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45965.391271412038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45965.391271412038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45965.391271412038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45965.391271412038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45965.391271412038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45965.391271412038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45965.391271412038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45965.391271412038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45965.391271412038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45965.391271412038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45965.391271412038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45965.391271412038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tabSelected="1" workbookViewId="0">
      <selection activeCell="I11" sqref="I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261.9105538194417</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0.18930381944664987</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3</v>
      </c>
      <c r="D4" s="120" t="s">
        <v>35038</v>
      </c>
      <c r="E4" s="97" t="s">
        <v>39021</v>
      </c>
      <c r="F4" s="122"/>
      <c r="G4" s="123">
        <f ca="1">IFERROR(NOW()-F4,"")</f>
        <v>45965.391271412038</v>
      </c>
      <c r="H4" s="122">
        <v>45965.352384259262</v>
      </c>
      <c r="I4" s="118" t="str">
        <f>IFERROR(VLOOKUP(D4,DB!A:F,6,0),"")</f>
        <v>SCECO</v>
      </c>
      <c r="J4" s="118" t="str">
        <f>IFERROR(VLOOKUP(D4,DB!A:G,7,0),"")</f>
        <v>Vandalized</v>
      </c>
      <c r="K4" s="124" t="s">
        <v>39113</v>
      </c>
      <c r="L4" s="120" t="str">
        <f>IFERROR(VLOOKUP(D4,DB!A:I,9,0),"")</f>
        <v>Latis</v>
      </c>
    </row>
    <row r="5" spans="1:16" ht="15" customHeight="1">
      <c r="A5" s="118" t="s">
        <v>39112</v>
      </c>
      <c r="B5" s="118" t="str">
        <f>IFERROR(VLOOKUP(D5,DB!A:K,11,0),"")</f>
        <v>R4</v>
      </c>
      <c r="C5" s="119">
        <v>1</v>
      </c>
      <c r="D5" s="93" t="s">
        <v>34938</v>
      </c>
      <c r="E5" s="121" t="s">
        <v>39021</v>
      </c>
      <c r="F5" s="122"/>
      <c r="G5" s="123">
        <f ca="1">IFERROR(NOW()-F5,"")</f>
        <v>45965.391271412038</v>
      </c>
      <c r="H5" s="122">
        <v>45965.352384259262</v>
      </c>
      <c r="I5" s="118" t="str">
        <f>IFERROR(VLOOKUP(D5,DB!A:F,6,0),"")</f>
        <v>SCECO</v>
      </c>
      <c r="J5" s="118" t="str">
        <f>IFERROR(VLOOKUP(D5,DB!A:G,7,0),"")</f>
        <v>Vandalized</v>
      </c>
      <c r="K5" s="124" t="s">
        <v>39113</v>
      </c>
      <c r="L5" s="120" t="str">
        <f>IFERROR(VLOOKUP(D5,DB!A:I,9,0),"")</f>
        <v>Latis</v>
      </c>
    </row>
    <row r="6" spans="1:16" ht="15" customHeight="1">
      <c r="A6" s="118"/>
      <c r="B6" s="118" t="str">
        <f>IFERROR(VLOOKUP(D6,DB!A:K,11,0),"")</f>
        <v/>
      </c>
      <c r="C6" s="119"/>
      <c r="D6" s="93"/>
      <c r="E6" s="121"/>
      <c r="F6" s="122"/>
      <c r="G6" s="123">
        <f ca="1">IFERROR(NOW()-F6,"")</f>
        <v>45965.391271412038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45965.391271412038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45965.391271412038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45965.391271412038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45965.391271412038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121"/>
      <c r="F11" s="122"/>
      <c r="G11" s="123">
        <f ca="1">IFERROR(NOW()-F11,"")</f>
        <v>45965.391271412038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45965.391271412038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45965.391271412038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45965.391271412038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45965.391271412038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45965.391271412038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45965.391271412038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45965.391271412038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45965.391271412038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45965.391271412038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45965.391271412038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45965.391271412038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45965.391271412038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45965.391271412038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45965.391271412038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45965.391271412038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45965.391271412038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45965.391271412038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45965.391271412038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45965.391271412038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45965.391271412038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45965.391271412038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45965.391271412038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45965.391271412038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45965.391271412038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45965.391271412038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45965.391271412038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45965.391271412038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45965.391271412038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45965.391271412038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45965.391271412038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45965.391271412038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45965.391271412038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45965.391271412038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45965.391271412038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45965.391271412038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45965.391271412038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45965.391271412038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45965.391271412038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45965.391271412038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45965.391271412038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45965.391271412038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45965.391271412038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45965.391271412038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45965.391271412038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45965.391271412038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45965.391271412038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45965.391271412038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45965.391271412038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45965.391271412038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45965.391271412038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45965.391271412038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45965.391271412038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45965.391271412038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45965.391271412038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45965.391271412038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45965.391271412038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45965.391271412038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45965.391271412038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45965.391271412038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45965.391271412038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45965.391271412038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45965.391271412038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45965.391271412038</v>
      </c>
      <c r="H74" s="122"/>
      <c r="I74" s="118" t="str">
        <f>IFERROR(VLOOKUP(D74,DB!A:F,6,0),"")</f>
        <v/>
      </c>
      <c r="J74" s="118" t="str">
        <f>IFERROR(VLOOKUP(D74,DB!A:G,7,0),"")</f>
        <v/>
      </c>
      <c r="K74" s="124"/>
      <c r="L74" s="120" t="str">
        <f>IFERROR(VLOOKUP(D74,DB!A:I,9,0),"")</f>
        <v/>
      </c>
    </row>
    <row r="75" spans="1:12" ht="15" customHeight="1">
      <c r="A75" s="125"/>
      <c r="B75" s="125" t="str">
        <f>IFERROR(VLOOKUP(D75,DB!A:K,11,0),"")</f>
        <v/>
      </c>
      <c r="C75" s="126"/>
      <c r="D75" s="127"/>
      <c r="E75" s="128"/>
      <c r="F75" s="129"/>
      <c r="G75" s="130">
        <f ca="1">IFERROR(NOW()-F75,"")</f>
        <v>45965.391271412038</v>
      </c>
      <c r="H75" s="129"/>
      <c r="I75" s="125" t="str">
        <f>IFERROR(VLOOKUP(D75,DB!A:F,6,0),"")</f>
        <v/>
      </c>
      <c r="J75" s="125" t="str">
        <f>IFERROR(VLOOKUP(D75,DB!A:G,7,0),"")</f>
        <v/>
      </c>
      <c r="K75" s="131"/>
      <c r="L75" s="127"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73.559211226849584</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39.202394097221259</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16.73016030092549</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45965.391271412038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45965.391271412038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45965.391271412038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45965.391271412038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45965.391271412038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45965.391271412038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45965.391271412038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45965.391271412038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45965.391271412038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45965.391271412038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45965.391271412038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45965.391271412038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45965.391271412038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45965.391271412038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45965.391271412038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45965.391271412038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45965.391271412038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45965.391271412038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45965.391271412038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45965.391271412038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45965.391271412038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45965.391271412038</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45965.391271412038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45965.391271412038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45965.391271412038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45965.391271412038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45965.391271412038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45965.391271412038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45965.391271412038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45965.391271412038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45965.391271412038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45965.391271412038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45965.391271412038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45965.391271412038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45965.391271412038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45965.391271412038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45965.391271412038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45965.391271412038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45965.391271412038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45965.391271412038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45965.391271412038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45965.391271412038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45965.391271412038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45965.391271412038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45965.391271412038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45965.391271412038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45965.391271412038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45965.391271412038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45965.391271412038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45965.391271412038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45965.391271412038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45965.391271412038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45965.391271412038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45965.391271412038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45965.391271412038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45965.391271412038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45965.391271412038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45965.391271412038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45965.391271412038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45965.391271412038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45965.391271412038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45965.391271412038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45965.391271412038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45965.391271412038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45965.391271412038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45965.391271412038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45965.391271412038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45965.391271412038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45965.391271412038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45965.391271412038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45965.391271412038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45965.391271412038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45965.391271412038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45965.391271412038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45965.391271412038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45965.391271412038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45965.391271412038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45965.391271412038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45965.391271412038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45965.391271412038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45965.391271412038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45965.391271412038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45965.391271412038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45965.391271412038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45965.391271412038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45965.391271412038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45965.391271412038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45965.391271412038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45965.391271412038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45965.391271412038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45965.391271412038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45965.391271412038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45965.391271412038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45965.391271412038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45965.391271412038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45965.391271412038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45965.391271412038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45965.391271412038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45965.391271412038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45965.391271412038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45965.391271412038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45965.391271412038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45965.391271412038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45965.391271412038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45965.391271412038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45965.391271412038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45965.391271412038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45965.391271412038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45965.391271412038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45965.391271412038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45965.391271412038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45965.391271412038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45965.391271412038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45965.391271412038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45965.391271412038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45965.391271412038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45965.391271412038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45965.391271412038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45965.391271412038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45965.391271412038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45965.391271412038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45965.391271412038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45965.391271412038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45965.391271412038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45965.391271412038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45965.391271412038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45965.391271412038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45965.391271412038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45965.391271412038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45965.391271412038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45965.391271412038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45965.391271412038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45965.391271412038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45965.391271412038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45965.391271412038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45965.391271412038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45965.391271412038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45965.391271412038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45965.391271412038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45965.391271412038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45965.391271412038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45965.391271412038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45965.391271412038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45965.391271412038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45965.391271412038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45965.391271412038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45965.391271412038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45965.391271412038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45965.391271412038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45965.391271412038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45965.391271412038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45965.391271412038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45965.391271412038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45965.391271412038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45965.391271412038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45965.391271412038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45965.391271412038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45965.391271412038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45965.391271412038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45965.391271412038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45965.391271412038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45965.391271412038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45965.391271412038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45965.391271412038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45965.391271412038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45965.391271412038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45965.391271412038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45965.391271412038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45965.391271412038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45965.391271412038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45965.391271412038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45965.391271412038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45965.391271412038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45965.391271412038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45965.391271412038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45965.391271412038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45965.391271412038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45965.391271412038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45965.391271412038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45965.391271412038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45965.391271412038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45965.391271412038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45965.391271412038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45965.391271412038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45965.391271412038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45965.391271412038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45965.391271412038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45965.391271412038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45965.391271412038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45965.391271412038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45965.391271412038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45965.391271412038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45965.391271412038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45965.391271412038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45965.391271412038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45965.391271412038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45965.391271412038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45965.391271412038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45965.391271412038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45965.391271412038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45965.391271412038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45965.391271412038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45965.391271412038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45965.391271412038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45965.391271412038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45965.391271412038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45965.391271412038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45965.391271412038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45965.391271412038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45965.391271412038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45965.391271412038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45965.391271412038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45965.391271412038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45965.391271412038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45965.391271412038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45965.391271412038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45965.391271412038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45965.391271412038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45965.391271412038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45965.391271412038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45965.391271412038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45965.391271412038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45965.391271412038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45965.391271412038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45965.391271412038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45965.391271412038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45965.391271412038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45965.391271412038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45965.391271412038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45965.391271412038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45965.391271412038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45965.391271412038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45965.391271412038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45965.391271412038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45965.391271412038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45965.391271412038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45965.391271412038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45965.391271412038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45965.391271412038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45965.391271412038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45965.391271412038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45965.391271412038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45965.391271412038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45965.391271412038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45965.391271412038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45965.391271412038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45965.391271412038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45965.391271412038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45965.391271412038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45965.391271412038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45965.391271412038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45965.391271412038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45965.391271412038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45965.391271412038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45965.391271412038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45965.391271412038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45965.391271412038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45965.391271412038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45965.391271412038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45965.391271412038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45965.391271412038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45965.391271412038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45965.391271412038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45965.391271412038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45965.391271412038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45965.391271412038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45965.391271412038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45965.391271412038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45965.391271412038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45965.391271412038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45965.391271412038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45965.391271412038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45965.391271412038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45965.391271412038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45965.391271412038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45965.391271412038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45965.391271412038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45965.391271412038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45965.391271412038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45965.391271412038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45965.391271412038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45965.391271412038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45965.391271412038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45965.391271412038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45965.391271412038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45965.391271412038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45965.391271412038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45965.391271412038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45965.391271412038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45965.391271412038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45965.391271412038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45965.391271412038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45965.391271412038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45965.391271412038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45965.391271412038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45965.391271412038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45965.391271412038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45965.391271412038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45965.391271412038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45965.391271412038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45965.391271412038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45965.391271412038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45965.391271412038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45965.391271412038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45965.391271412038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45965.391271412038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45965.391271412038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45965.391271412038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45965.391271412038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45965.391271412038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45965.391271412038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45965.391271412038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45965.391271412038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45965.391271412038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45965.391271412038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45965.391271412038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45965.391271412038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45965.391271412038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45965.391271412038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45965.391271412038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45965.391271412038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45965.391271412038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45965.391271412038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45965.391271412038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45965.391271412038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45965.391271412038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45965.391271412038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45965.391271412038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45965.391271412038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45965.391271412038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45965.391271412038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45965.391271412038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45965.391271412038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45965.391271412038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45965.391271412038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45965.391271412038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45965.391271412038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45965.391271412038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45965.391271412038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45965.391271412038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45965.391271412038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45965.391271412038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45965.391271412038</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1</v>
      </c>
      <c r="D2" s="104" t="s">
        <v>34396</v>
      </c>
      <c r="E2" s="102" t="s">
        <v>39021</v>
      </c>
      <c r="F2" s="171">
        <v>45965.383900462963</v>
      </c>
      <c r="G2" s="115">
        <f t="shared" ref="G2:G3" ca="1" si="0">IFERROR(NOW()-F2,"-")</f>
        <v>7.3709490752662532E-3</v>
      </c>
      <c r="H2" s="171">
        <v>45965.378171296295</v>
      </c>
      <c r="I2" s="169" t="str">
        <f>IFERROR(VLOOKUP(D2,DB!A:F,6,0),"")</f>
        <v>SCECO</v>
      </c>
      <c r="J2" s="169" t="str">
        <f>IFERROR(VLOOKUP(D2,DB!A:G,7,0),"")</f>
        <v>Vandalized</v>
      </c>
      <c r="K2" s="172" t="s">
        <v>39121</v>
      </c>
      <c r="L2" s="173" t="str">
        <f>IFERROR(VLOOKUP(D2,DB!A:I,9,0),"")</f>
        <v>Latis</v>
      </c>
    </row>
    <row r="3" spans="1:16383" ht="31.5" customHeight="1">
      <c r="A3" s="168"/>
      <c r="B3" s="169" t="str">
        <f>IFERROR(VLOOKUP(D3,DB!A:K,11,0),"")</f>
        <v/>
      </c>
      <c r="C3" s="170"/>
      <c r="D3" s="169"/>
      <c r="E3" s="102"/>
      <c r="F3" s="171"/>
      <c r="G3" s="115">
        <f t="shared" ca="1" si="0"/>
        <v>45965.391271412038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74"/>
      <c r="F4" s="171"/>
      <c r="G4" s="115">
        <f ca="1">IFERROR(NOW()-F4,"-")</f>
        <v>45965.391271412038</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74"/>
      <c r="F5" s="171"/>
      <c r="G5" s="115">
        <f ca="1">IFERROR(NOW()-F5,"-")</f>
        <v>45965.391271412038</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74"/>
      <c r="F6" s="171"/>
      <c r="G6" s="115">
        <f ca="1">IFERROR(NOW()-F6,"-")</f>
        <v>45965.391271412038</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74"/>
      <c r="F7" s="171"/>
      <c r="G7" s="115">
        <f ca="1">IFERROR(NOW()-F7,"-")</f>
        <v>45965.391271412038</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74"/>
      <c r="F8" s="171"/>
      <c r="G8" s="115">
        <f ca="1">IFERROR(NOW()-F8,"-")</f>
        <v>45965.391271412038</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74"/>
      <c r="F9" s="171"/>
      <c r="G9" s="115">
        <f ca="1">IFERROR(NOW()-F9,"-")</f>
        <v>45965.391271412038</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74"/>
      <c r="F10" s="171"/>
      <c r="G10" s="115">
        <f ca="1">IFERROR(NOW()-F10,"-")</f>
        <v>45965.391271412038</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74"/>
      <c r="F11" s="171"/>
      <c r="G11" s="115">
        <f ca="1">IFERROR(NOW()-F11,"-")</f>
        <v>45965.391271412038</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74"/>
      <c r="F12" s="171"/>
      <c r="G12" s="115">
        <f ca="1">IFERROR(NOW()-F12,"-")</f>
        <v>45965.391271412038</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74"/>
      <c r="F13" s="171"/>
      <c r="G13" s="115">
        <f ca="1">IFERROR(NOW()-F13,"-")</f>
        <v>45965.391271412038</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74"/>
      <c r="F14" s="171"/>
      <c r="G14" s="115">
        <f ca="1">IFERROR(NOW()-F14,"-")</f>
        <v>45965.391271412038</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74"/>
      <c r="F15" s="171"/>
      <c r="G15" s="115">
        <f ca="1">IFERROR(NOW()-F15,"-")</f>
        <v>45965.391271412038</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74"/>
      <c r="F16" s="171"/>
      <c r="G16" s="115">
        <f ca="1">IFERROR(NOW()-F16,"-")</f>
        <v>45965.391271412038</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74"/>
      <c r="F17" s="171"/>
      <c r="G17" s="115">
        <f ca="1">IFERROR(NOW()-F17,"-")</f>
        <v>45965.391271412038</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74"/>
      <c r="F18" s="171"/>
      <c r="G18" s="115">
        <f ca="1">IFERROR(NOW()-F18,"-")</f>
        <v>45965.391271412038</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74"/>
      <c r="F19" s="171"/>
      <c r="G19" s="115">
        <f ca="1">IFERROR(NOW()-F19,"-")</f>
        <v>45965.391271412038</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74"/>
      <c r="F20" s="171"/>
      <c r="G20" s="115">
        <f ca="1">IFERROR(NOW()-F20,"-")</f>
        <v>45965.391271412038</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74"/>
      <c r="F21" s="171"/>
      <c r="G21" s="115">
        <f ca="1">IFERROR(NOW()-F21,"-")</f>
        <v>45965.391271412038</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45965.391271412038</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45965.391271412038</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45965.391271412038</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45965.391271412038</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45965.391271412038</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45965.391271412038</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45965.391271412038</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45965.391271412038</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45965.391271412038</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45965.391271412038</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45965.391271412038</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45965.391271412038</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45965.391271412038</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45965.391271412038</v>
      </c>
      <c r="H35" s="171"/>
      <c r="I35" s="169" t="str">
        <f>IFERROR(VLOOKUP(D35,DB!A:F,6,0),"")</f>
        <v/>
      </c>
      <c r="J35" s="102" t="str">
        <f>IFERROR(VLOOKUP(D35,DB!A:G,7,0),"")</f>
        <v/>
      </c>
      <c r="K35" s="172"/>
      <c r="L35" s="173" t="str">
        <f>IFERROR(VLOOKUP(D35,DB!A:I,9,0),"")</f>
        <v/>
      </c>
    </row>
    <row r="36" spans="1:12" ht="31.5" customHeight="1">
      <c r="A36" s="168"/>
      <c r="B36" s="169" t="str">
        <f>IFERROR(VLOOKUP(D36,DB!A:K,11,0),"")</f>
        <v/>
      </c>
      <c r="C36" s="170"/>
      <c r="D36" s="169"/>
      <c r="E36" s="174"/>
      <c r="F36" s="171"/>
      <c r="G36" s="115">
        <f ca="1">IFERROR(NOW()-F36,"-")</f>
        <v>45965.391271412038</v>
      </c>
      <c r="H36" s="171"/>
      <c r="I36" s="169" t="str">
        <f>IFERROR(VLOOKUP(D36,DB!A:F,6,0),"")</f>
        <v/>
      </c>
      <c r="J36" s="102" t="str">
        <f>IFERROR(VLOOKUP(D36,DB!A:G,7,0),"")</f>
        <v/>
      </c>
      <c r="K36" s="172"/>
      <c r="L36" s="173" t="str">
        <f>IFERROR(VLOOKUP(D36,DB!A:I,9,0),"")</f>
        <v/>
      </c>
    </row>
    <row r="37" spans="1:12" ht="31.5" customHeight="1">
      <c r="A37" s="103"/>
      <c r="B37" s="102" t="str">
        <f>IFERROR(VLOOKUP(D37,DB!A:K,11,0),"")</f>
        <v/>
      </c>
      <c r="C37" s="104"/>
      <c r="D37" s="102"/>
      <c r="E37" s="105"/>
      <c r="F37" s="106"/>
      <c r="G37" s="76">
        <f ca="1">IFERROR(NOW()-F37,"-")</f>
        <v>45965.391271412038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45965.391271412038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45965.391271412038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45965.391271412038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45965.391271412038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45965.391271412038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45965.391271412038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45965.391271412038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45965.391271412038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45965.391271412038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45965.391271412038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45965.391271412038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45965.391271412038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45965.391271412038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45965.391271412038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45965.391271412038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45965.391271412038</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45965.391271412038</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45965.391271412038</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45965.391271412038</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2: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2025-11-04T06:24:14Z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