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85" documentId="120_S{2AC9BD13-BADA-5192-A53E-5A8FF88502F6}" xr6:coauthVersionLast="47" xr6:coauthVersionMax="47" xr10:uidLastSave="{E943745A-472E-4EBA-B28D-62B048EAED98}"/>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3" i="9"/>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<sst xmlns="http://schemas.openxmlformats.org/spreadsheetml/2006/main" count="180277" uniqueCount="39122">
  <si>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</si>
  <si>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</si>
  <si>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</si>
  <si>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</si>
  <si>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</si>
  <si>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</si>
  <si>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</si>
  <si>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</si>
  <si>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</si>
  <si>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</si>
  <si>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</si>
  <si>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</si>
  <si>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</si>
  <si>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</si>
  <si>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</si>
  <si>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</si>
  <si>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</si>
  <si>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</si>
  <si>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</si>
  <si>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</si>
  <si>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</si>
  <si>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</si>
  <si>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</si>
  <si>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</si>
  <si>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</si>
  <si>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</si>
  <si>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</si>
  <si>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</si>
  <si>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</si>
  <si>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</si>
  <si>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</si>
  <si>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</si>
  <si>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</si>
  <si>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</si>
  <si>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</si>
  <si>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</si>
  <si>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</si>
  <si>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</si>
  <si>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</si>
  <si>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</si>
  <si>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</si>
  <si>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</si>
  <si>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</si>
  <si>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</si>
  <si>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</si>
  <si>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</si>
  <si>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</si>
  <si>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</si>
  <si>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</si>
  <si>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</si>
  <si>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</si>
  <si>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</si>
  <si>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</si>
  <si>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</si>
  <si>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</si>
  <si>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</si>
  <si>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</si>
  <si>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</si>
  <si>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</si>
  <si>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</si>
  <si>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</si>
  <si>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</si>
  <si>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</si>
  <si>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</si>
  <si>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</si>
  <si>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</si>
  <si>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</si>
  <si>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</si>
  <si>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</si>
  <si>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</si>
  <si>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</si>
  <si>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</si>
  <si>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</si>
  <si>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</si>
  <si>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</si>
  <si>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</si>
  <si>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</si>
  <si>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</si>
  <si>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</si>
  <si>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</si>
  <si>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</si>
  <si>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</si>
  <si>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</si>
  <si>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</si>
  <si>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</si>
  <si>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</si>
  <si>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</si>
  <si>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</si>
  <si>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</si>
  <si>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</si>
  <si>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</si>
  <si>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</si>
  <si>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</si>
  <si>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</si>
  <si>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</si>
  <si>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</si>
  <si>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</si>
  <si>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</si>
  <si>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</si>
  <si>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</si>
  <si>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</si>
  <si>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</si>
  <si>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</si>
  <si>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</si>
  <si>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</si>
  <si>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</si>
  <si>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</si>
  <si>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</si>
  <si>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</si>
  <si>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</si>
  <si>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</si>
  <si>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</si>
  <si>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</si>
  <si>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</si>
  <si>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</si>
  <si>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</si>
  <si>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</si>
  <si>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</si>
  <si>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</si>
  <si>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</si>
  <si>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</si>
  <si>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</si>
  <si>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</si>
  <si>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</si>
  <si>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</si>
  <si>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</si>
  <si>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</si>
  <si>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</si>
  <si>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</si>
  <si>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</si>
  <si>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</si>
  <si>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</si>
  <si>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</si>
  <si>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</si>
  <si>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</si>
  <si>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</si>
  <si>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</si>
  <si>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</si>
  <si>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</si>
  <si>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</si>
  <si>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</si>
  <si>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</si>
  <si>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</si>
  <si>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</si>
  <si>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</si>
  <si>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</si>
  <si>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</si>
  <si>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</si>
  <si>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</si>
  <si>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</si>
  <si>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</si>
  <si>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</si>
  <si>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</si>
  <si>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</si>
  <si>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</si>
  <si>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</si>
  <si>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</si>
  <si>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</si>
  <si>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</si>
  <si>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</si>
  <si>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</si>
  <si>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</si>
  <si>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</si>
  <si>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</si>
  <si>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</si>
  <si>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</si>
  <si>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</si>
  <si>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</si>
  <si>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</si>
  <si>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</si>
  <si>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</si>
  <si>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</si>
  <si>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</si>
  <si>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</si>
  <si>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</si>
  <si>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</si>
  <si>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</si>
  <si>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</si>
  <si>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</si>
  <si>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</si>
  <si>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</si>
  <si>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</si>
  <si>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</si>
  <si>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</si>
  <si>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</si>
  <si>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</si>
  <si>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</si>
  <si>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</si>
  <si>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</si>
  <si>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</si>
  <si>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</si>
  <si>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</si>
  <si>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</si>
  <si>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</si>
  <si>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</si>
  <si>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</si>
  <si>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</si>
  <si>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</si>
  <si>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</si>
  <si>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</si>
  <si>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</si>
  <si>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</si>
  <si>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</si>
  <si>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</si>
  <si>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</si>
  <si>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</si>
  <si>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</si>
  <si>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</si>
  <si>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</si>
  <si>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</si>
  <si>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</si>
  <si>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</si>
  <si>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</si>
  <si>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</si>
  <si>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</si>
  <si>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</si>
  <si>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</si>
  <si>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</si>
  <si>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</si>
  <si>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</si>
  <si>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</si>
  <si>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</si>
  <si>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</si>
  <si>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</si>
  <si>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</si>
  <si>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</si>
  <si>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</si>
  <si>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</si>
  <si>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</si>
  <si>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</si>
  <si>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</si>
  <si>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</si>
  <si>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</si>
  <si>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</si>
  <si>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</si>
  <si>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</si>
  <si>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</si>
  <si>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</si>
  <si>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</si>
  <si>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</si>
  <si>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</si>
  <si>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</si>
  <si>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</si>
  <si>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</si>
  <si>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</si>
  <si>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</si>
  <si>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</si>
  <si>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</si>
  <si>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</si>
  <si>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</si>
  <si>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</si>
  <si>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</si>
  <si>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</si>
  <si>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</si>
  <si>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</si>
  <si>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</si>
  <si>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</si>
  <si>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</si>
  <si>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</si>
  <si>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</si>
  <si>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</si>
  <si>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</si>
  <si>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</si>
  <si>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</si>
  <si>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</si>
  <si>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</si>
  <si>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</si>
  <si>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</si>
  <si>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</si>
  <si>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</si>
  <si>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</si>
  <si>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</si>
  <si>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</si>
  <si>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</si>
  <si>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</si>
  <si>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</si>
  <si>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</si>
  <si>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</si>
  <si>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</si>
  <si>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</si>
  <si>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</si>
  <si>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</si>
  <si>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</si>
  <si>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</si>
  <si>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</si>
  <si>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</si>
  <si>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</si>
  <si>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</si>
  <si>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</si>
  <si>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</si>
  <si>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</si>
  <si>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</si>
  <si>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</si>
  <si>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</si>
  <si>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</si>
  <si>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</si>
  <si>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</si>
  <si>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</si>
  <si>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</si>
  <si>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</si>
  <si>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</si>
  <si>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</si>
  <si>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</si>
  <si>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</si>
  <si>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</si>
  <si>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</si>
  <si>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</si>
  <si>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</si>
  <si>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</si>
  <si>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</si>
  <si>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</si>
  <si>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</si>
  <si>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</si>
  <si>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</si>
  <si>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</si>
  <si>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</si>
  <si>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</si>
  <si>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</si>
  <si>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</si>
  <si>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</si>
  <si>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</si>
  <si>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</si>
  <si>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</si>
  <si>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</si>
  <si>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</si>
  <si>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</si>
  <si>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</si>
  <si>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</si>
  <si>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</si>
  <si>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</si>
  <si>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</si>
  <si>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</si>
  <si>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</si>
  <si>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</si>
  <si>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</si>
  <si>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</si>
  <si>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</si>
  <si>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</si>
  <si>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</si>
  <si>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</si>
  <si>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</si>
  <si>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</si>
  <si>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</si>
  <si>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</si>
  <si>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</si>
  <si>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</si>
  <si>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</si>
  <si>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</si>
  <si>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</si>
  <si>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</si>
  <si>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</si>
  <si>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</si>
  <si>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</si>
  <si>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</si>
  <si>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</si>
  <si>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</si>
  <si>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</si>
  <si>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</si>
  <si>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</si>
  <si>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</si>
  <si>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</si>
  <si>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</si>
  <si>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</si>
  <si>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</si>
  <si>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</si>
  <si>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</si>
  <si>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</si>
  <si>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</si>
  <si>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</si>
  <si>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</si>
  <si>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</si>
  <si>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</si>
  <si>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</si>
  <si>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</si>
  <si>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</si>
  <si>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</si>
  <si>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</si>
  <si>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</si>
  <si>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</si>
  <si>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</si>
  <si>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</si>
  <si>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</si>
  <si>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</si>
  <si>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</si>
  <si>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</si>
  <si>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</si>
  <si>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</si>
  <si>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</si>
  <si>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</si>
  <si>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</si>
  <si>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</si>
  <si>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</si>
  <si>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</si>
  <si>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</si>
  <si>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</si>
  <si>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</si>
  <si>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</si>
  <si>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</si>
  <si>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</si>
  <si>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</si>
  <si>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</si>
  <si>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</si>
  <si>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</si>
  <si>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</si>
  <si>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</si>
  <si>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</si>
  <si>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</si>
  <si>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</si>
  <si>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</si>
  <si>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</si>
  <si>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</si>
  <si>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</si>
  <si>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</si>
  <si>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</si>
  <si>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</si>
  <si>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</si>
  <si>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</si>
  <si>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</si>
  <si>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</si>
  <si>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</si>
  <si>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</si>
  <si>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</si>
  <si>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</si>
  <si>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</si>
  <si>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</si>
  <si>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</si>
  <si>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</si>
  <si>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</si>
  <si>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</si>
  <si>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</si>
  <si>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</si>
  <si>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</si>
  <si>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</si>
  <si>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</si>
  <si>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</si>
  <si>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</si>
  <si>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</si>
  <si>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</si>
  <si>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</si>
  <si>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</si>
  <si>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</si>
  <si>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</si>
  <si>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</si>
  <si>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</si>
  <si>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</si>
  <si>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</si>
  <si>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</si>
  <si>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</si>
  <si>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</si>
  <si>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</si>
  <si>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</si>
  <si>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</si>
  <si>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</si>
  <si>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</si>
  <si>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</si>
  <si>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</si>
  <si>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</si>
  <si>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</si>
  <si>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</si>
  <si>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</si>
  <si>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</si>
  <si>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</si>
  <si>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</si>
  <si>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</si>
  <si>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</si>
  <si>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</si>
  <si>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</si>
  <si>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</si>
  <si>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</si>
  <si>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</si>
  <si>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</si>
  <si>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</si>
  <si>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</si>
  <si>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</si>
  <si>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</si>
  <si>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</si>
  <si>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</si>
  <si>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</si>
  <si>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</si>
  <si>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</si>
  <si>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</si>
  <si>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</si>
  <si>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</si>
  <si>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</si>
  <si>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</si>
  <si>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</si>
  <si>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</si>
  <si>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</si>
  <si>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</si>
  <si>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</si>
  <si>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</si>
  <si>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</si>
  <si>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</si>
  <si>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</si>
  <si>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</si>
  <si>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</si>
  <si>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</si>
  <si>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</si>
  <si>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</si>
  <si>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</si>
  <si>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</si>
  <si>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</si>
  <si>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</si>
  <si>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</si>
  <si>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</si>
  <si>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</si>
  <si>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</si>
  <si>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</si>
  <si>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</si>
  <si>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</si>
  <si>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</si>
  <si>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</si>
  <si>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</si>
  <si>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</si>
  <si>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</si>
  <si>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</si>
  <si>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</si>
  <si>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</si>
  <si>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</si>
  <si>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</si>
  <si>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</si>
  <si>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</si>
  <si>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</si>
  <si>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</si>
  <si>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</si>
  <si>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</si>
  <si>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</si>
  <si>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</si>
  <si>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</si>
  <si>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</si>
  <si>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</si>
  <si>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</si>
  <si>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</si>
  <si>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</si>
  <si>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</si>
  <si>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</si>
  <si>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</si>
  <si>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</si>
  <si>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</si>
  <si>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</si>
  <si>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</si>
  <si>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</si>
  <si>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</si>
  <si>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</si>
  <si>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</si>
  <si>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</si>
  <si>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</si>
  <si>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</si>
  <si>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</si>
  <si>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</si>
  <si>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</si>
  <si>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</si>
  <si>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</si>
  <si>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</si>
  <si>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</si>
  <si>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</si>
  <si>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</si>
  <si>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</si>
  <si>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</si>
  <si>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</si>
  <si>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</si>
  <si>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</si>
  <si>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</si>
  <si>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</si>
  <si>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</si>
  <si>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</si>
  <si>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</si>
  <si>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</si>
  <si>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</si>
  <si>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</si>
  <si>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</si>
  <si>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</si>
  <si>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</si>
  <si>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</si>
  <si>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</si>
  <si>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</si>
  <si>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</si>
  <si>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</si>
  <si>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</si>
  <si>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</si>
  <si>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</si>
  <si>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</si>
  <si>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</si>
  <si>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</si>
  <si>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</si>
  <si>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</si>
  <si>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</si>
  <si>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</si>
  <si>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</si>
  <si>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</si>
  <si>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</si>
  <si>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</si>
  <si>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</si>
  <si>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</si>
  <si>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</si>
  <si>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</si>
  <si>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</si>
  <si>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</si>
  <si>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</si>
  <si>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</si>
  <si>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</si>
  <si>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</si>
  <si>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</si>
  <si>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</si>
  <si>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</si>
  <si>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</si>
  <si>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</si>
  <si>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</si>
  <si>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</si>
  <si>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</si>
  <si>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</si>
  <si>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</si>
  <si>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</si>
  <si>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</si>
  <si>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</si>
  <si>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</si>
  <si>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</si>
  <si>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</si>
  <si>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</si>
  <si>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</si>
  <si>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</si>
  <si>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</si>
  <si>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</si>
  <si>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</si>
  <si>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</si>
  <si>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</si>
  <si>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</si>
  <si>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</si>
  <si>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</si>
  <si>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</si>
  <si>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</si>
  <si>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</si>
  <si>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</si>
  <si>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</si>
  <si>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</si>
  <si>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</si>
  <si>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</si>
  <si>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</si>
  <si>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</si>
  <si>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</si>
  <si>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</si>
  <si>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</si>
  <si>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</si>
  <si>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</si>
  <si>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</si>
  <si>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</si>
  <si>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</si>
  <si>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</si>
  <si>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</si>
  <si>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</si>
  <si>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</si>
  <si>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</si>
  <si>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</si>
  <si>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</si>
  <si>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</si>
  <si>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</si>
  <si>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</si>
  <si>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</si>
  <si>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</si>
  <si>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</si>
  <si>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</si>
  <si>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</si>
  <si>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</si>
  <si>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</si>
  <si>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</si>
  <si>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</si>
  <si>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</si>
  <si>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</si>
  <si>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</si>
  <si>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</si>
  <si>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</si>
  <si>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</si>
  <si>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</si>
  <si>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</si>
  <si>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</si>
  <si>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</si>
  <si>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</si>
  <si>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</si>
  <si>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</si>
  <si>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</si>
  <si>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</si>
  <si>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</si>
  <si>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</si>
  <si>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</si>
  <si>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</si>
  <si>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</si>
  <si>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</si>
  <si>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</si>
  <si>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</si>
  <si>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</si>
  <si>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</si>
  <si>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</si>
  <si>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</si>
  <si>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</si>
  <si>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</si>
  <si>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</si>
  <si>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</si>
  <si>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</si>
  <si>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</si>
  <si>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</si>
  <si>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</si>
  <si>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</si>
  <si>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</si>
  <si>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</si>
  <si>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</si>
  <si>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</si>
  <si>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</si>
  <si>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</si>
  <si>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</si>
  <si>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</si>
  <si>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</si>
  <si>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</si>
  <si>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</si>
  <si>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</si>
  <si>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</si>
  <si>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</si>
  <si>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</si>
  <si>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</si>
  <si>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</si>
  <si>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</si>
  <si>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</si>
  <si>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</si>
  <si>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</si>
  <si>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</si>
  <si>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</si>
  <si>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</si>
  <si>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</si>
  <si>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</si>
  <si>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</si>
  <si>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</si>
  <si>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</si>
  <si>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</si>
  <si>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</si>
  <si>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</si>
  <si>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</si>
  <si>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</si>
  <si>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</si>
  <si>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</si>
  <si>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</si>
  <si>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</si>
  <si>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</si>
  <si>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</si>
  <si>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</si>
  <si>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</si>
  <si>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</si>
  <si>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</si>
  <si>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</si>
  <si>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</si>
  <si>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</si>
  <si>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</si>
  <si>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</si>
  <si>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</si>
  <si>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</si>
  <si>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</si>
  <si>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</si>
  <si>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</si>
  <si>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</si>
  <si>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</si>
  <si>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</si>
  <si>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</si>
  <si>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</si>
  <si>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</si>
  <si>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</si>
  <si>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</si>
  <si>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</si>
  <si>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</si>
  <si>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</si>
  <si>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</si>
  <si>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</si>
  <si>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</si>
  <si>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</si>
  <si>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</si>
  <si>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</si>
  <si>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</si>
  <si>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</si>
  <si>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</si>
  <si>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</si>
  <si>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</si>
  <si>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</si>
  <si>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</si>
  <si>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</si>
  <si>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</si>
  <si>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</si>
  <si>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</si>
  <si>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</si>
  <si>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</si>
  <si>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</si>
  <si>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</si>
  <si>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</si>
  <si>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</si>
  <si>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</si>
  <si>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</si>
  <si>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</si>
  <si>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</si>
  <si>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</si>
  <si>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</si>
  <si>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</si>
  <si>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</si>
  <si>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</si>
  <si>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</si>
  <si>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</si>
  <si>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</si>
  <si>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</si>
  <si>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</si>
  <si>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</si>
  <si>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</si>
  <si>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</si>
  <si>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</si>
  <si>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</si>
  <si>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</si>
  <si>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</si>
  <si>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</si>
  <si>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</si>
  <si>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</si>
  <si>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</si>
  <si>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</si>
  <si>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</si>
  <si>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</si>
  <si>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</si>
  <si>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</si>
  <si>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</si>
  <si>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</si>
  <si>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</si>
  <si>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</si>
  <si>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</si>
  <si>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</si>
  <si>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</si>
  <si>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</si>
  <si>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</si>
  <si>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</si>
  <si>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</si>
  <si>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</si>
  <si>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</si>
  <si>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</si>
  <si>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</si>
  <si>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</si>
  <si>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</si>
  <si>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</si>
  <si>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</si>
  <si>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</si>
  <si>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</si>
  <si>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</si>
  <si>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</si>
  <si>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</si>
  <si>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</si>
  <si>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</si>
  <si>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</si>
  <si>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</si>
  <si>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</si>
  <si>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</si>
  <si>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</si>
  <si>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</si>
  <si>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</si>
  <si>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</si>
  <si>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</si>
  <si>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</si>
  <si>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</si>
  <si>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</si>
  <si>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</si>
  <si>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</si>
  <si>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</si>
  <si>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</si>
  <si>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</si>
  <si>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</si>
  <si>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</si>
  <si>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</si>
  <si>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</si>
  <si>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</si>
  <si>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</si>
  <si>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</si>
  <si>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</si>
  <si>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</si>
  <si>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</si>
  <si>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</si>
  <si>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</si>
  <si>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</si>
  <si>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</si>
  <si>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</si>
  <si>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</si>
  <si>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</si>
  <si>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</si>
  <si>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</si>
  <si>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</si>
  <si>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</si>
  <si>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</si>
  <si>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</si>
  <si>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</si>
  <si>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</si>
  <si>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</si>
  <si>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</si>
  <si>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</si>
  <si>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</si>
  <si>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</si>
  <si>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</si>
  <si>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</si>
  <si>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</si>
  <si>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</si>
  <si>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</si>
  <si>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</si>
  <si>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</si>
  <si>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</si>
  <si>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</si>
  <si>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</si>
  <si>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</si>
  <si>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</si>
  <si>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</si>
  <si>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</si>
  <si>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</si>
  <si>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</si>
  <si>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</si>
  <si>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</si>
  <si>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</si>
  <si>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</si>
  <si>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</si>
  <si>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</si>
  <si>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</si>
  <si>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</si>
  <si>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</si>
  <si>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</si>
  <si>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</si>
  <si>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</si>
  <si>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</si>
  <si>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</si>
  <si>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</si>
  <si>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</si>
  <si>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</si>
  <si>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</si>
  <si>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</si>
  <si>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</si>
  <si>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</si>
  <si>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</si>
  <si>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</si>
  <si>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</si>
  <si>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</si>
  <si>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</si>
  <si>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</si>
  <si>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</si>
  <si>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</si>
  <si>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</si>
  <si>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</si>
  <si>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</si>
  <si>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</si>
  <si>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</si>
  <si>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</si>
  <si>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</si>
  <si>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</si>
  <si>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</si>
  <si>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</si>
  <si>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</si>
  <si>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</si>
  <si>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</si>
  <si>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</si>
  <si>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</si>
  <si>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</si>
  <si>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</si>
  <si>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</si>
  <si>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</si>
  <si>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</si>
  <si>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</si>
  <si>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</si>
  <si>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</si>
  <si>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</si>
  <si>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</si>
  <si>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</si>
  <si>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</si>
  <si>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</si>
  <si>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</si>
  <si>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</si>
  <si>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</si>
  <si>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</si>
  <si>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</si>
  <si>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</si>
  <si>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</si>
  <si>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</si>
  <si>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</si>
  <si>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</si>
  <si>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</si>
  <si>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</si>
  <si>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</si>
  <si>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</si>
  <si>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</si>
  <si>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</si>
  <si>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</si>
  <si>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</si>
  <si>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</si>
  <si>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</si>
  <si>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</si>
  <si>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</si>
  <si>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</si>
  <si>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</si>
  <si>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</si>
  <si>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</si>
  <si>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</si>
  <si>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</si>
  <si>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</si>
  <si>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</si>
  <si>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</si>
  <si>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</si>
  <si>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</si>
  <si>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</si>
  <si>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</si>
  <si>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</si>
  <si>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</si>
  <si>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</si>
  <si>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</si>
  <si>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</si>
  <si>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</si>
  <si>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</si>
  <si>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</si>
  <si>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</si>
  <si>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</si>
  <si>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</si>
  <si>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</si>
  <si>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</si>
  <si>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</si>
  <si>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</si>
  <si>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</si>
  <si>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</si>
  <si>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</si>
  <si>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</si>
  <si>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</si>
  <si>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</si>
  <si>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</si>
  <si>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</si>
  <si>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</si>
  <si>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</si>
  <si>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</si>
  <si>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</si>
  <si>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</si>
  <si>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</si>
  <si>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</si>
  <si>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</si>
  <si>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</si>
  <si>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</si>
  <si>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</si>
  <si>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</si>
  <si>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</si>
  <si>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</si>
  <si>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</si>
  <si>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</si>
  <si>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</si>
  <si>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</si>
  <si>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</si>
  <si>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</si>
  <si>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</si>
  <si>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</si>
  <si>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</si>
  <si>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</si>
  <si>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</si>
  <si>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</si>
  <si>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</si>
  <si>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</si>
  <si>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</si>
  <si>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</si>
  <si>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</si>
  <si>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</si>
  <si>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</si>
  <si>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</si>
  <si>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</si>
  <si>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</si>
  <si>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</si>
  <si>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</si>
  <si>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</si>
  <si>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</si>
  <si>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</si>
  <si>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</si>
  <si>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</si>
  <si>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</si>
  <si>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</si>
  <si>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</si>
  <si>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</si>
  <si>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</si>
  <si>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</si>
  <si>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</si>
  <si>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</si>
  <si>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</si>
  <si>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</si>
  <si>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</si>
  <si>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</si>
  <si>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</si>
  <si>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</si>
  <si>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</si>
  <si>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</si>
  <si>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</si>
  <si>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</si>
  <si>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</si>
  <si>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</si>
  <si>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</si>
  <si>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</si>
  <si>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</si>
  <si>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</si>
  <si>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</si>
  <si>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</si>
  <si>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</si>
  <si>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</si>
  <si>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</si>
  <si>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</si>
  <si>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</si>
  <si>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</si>
  <si>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</si>
  <si>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</si>
  <si>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</si>
  <si>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</si>
  <si>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</si>
  <si>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</si>
  <si>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</si>
  <si>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</si>
  <si>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</si>
  <si>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</si>
  <si>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</si>
  <si>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</si>
  <si>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</si>
  <si>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</si>
  <si>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</si>
  <si>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</si>
  <si>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</si>
  <si>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</si>
  <si>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</si>
  <si>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</si>
  <si>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</si>
  <si>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</si>
  <si>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</si>
  <si>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</si>
  <si>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</si>
  <si>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</si>
  <si>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</si>
  <si>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</si>
  <si>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</si>
  <si>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</si>
  <si>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</si>
  <si>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</si>
  <si>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</si>
  <si>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</si>
  <si>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</si>
  <si>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</si>
  <si>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</si>
  <si>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</si>
  <si>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</si>
  <si>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</si>
  <si>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</si>
  <si>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</si>
  <si>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</si>
  <si>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</si>
  <si>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</si>
  <si>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</si>
  <si>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</si>
  <si>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</si>
  <si>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</si>
  <si>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</si>
  <si>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</si>
  <si>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</si>
  <si>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</si>
  <si>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</si>
  <si>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</si>
  <si>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</si>
  <si>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</si>
  <si>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</si>
  <si>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</si>
  <si>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</si>
  <si>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</si>
  <si>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</si>
  <si>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</si>
  <si>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</si>
  <si>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</si>
  <si>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</si>
  <si>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</si>
  <si>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</si>
  <si>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</si>
  <si>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</si>
  <si>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</si>
  <si>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</si>
  <si>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</si>
  <si>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</si>
  <si>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</si>
  <si>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</si>
  <si>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</si>
  <si>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</si>
  <si>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</si>
  <si>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</si>
  <si>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</si>
  <si>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</si>
  <si>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</si>
  <si>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</si>
  <si>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</si>
  <si>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</si>
  <si>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</si>
  <si>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</si>
  <si>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</si>
  <si>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</si>
  <si>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</si>
  <si>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</si>
  <si>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</si>
  <si>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</si>
  <si>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</si>
  <si>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</si>
  <si>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</si>
  <si>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</si>
  <si>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</si>
  <si>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</si>
  <si>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</si>
  <si>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</si>
  <si>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</si>
  <si>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</si>
  <si>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</si>
  <si>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</si>
  <si>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</si>
  <si>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</si>
  <si>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</si>
  <si>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</si>
  <si>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</si>
  <si>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</si>
  <si>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</si>
  <si>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</si>
  <si>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</si>
  <si>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</si>
  <si>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</si>
  <si>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</si>
  <si>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</si>
  <si>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</si>
  <si>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</si>
  <si>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</si>
  <si>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</si>
  <si>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</si>
  <si>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</si>
  <si>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</si>
  <si>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</si>
  <si>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</si>
  <si>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</si>
  <si>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</si>
  <si>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</si>
  <si>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</si>
  <si>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</si>
  <si>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</si>
  <si>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</si>
  <si>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</si>
  <si>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</si>
  <si>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</si>
  <si>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</si>
  <si>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</si>
  <si>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</si>
  <si>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</si>
  <si>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</si>
  <si>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</si>
  <si>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</si>
  <si>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</si>
  <si>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</si>
  <si>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</si>
  <si>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</si>
  <si>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</si>
  <si>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</si>
  <si>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</si>
  <si>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</si>
  <si>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</si>
  <si>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</si>
  <si>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</si>
  <si>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</si>
  <si>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</si>
  <si>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</si>
  <si>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</si>
  <si>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</si>
  <si>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</si>
  <si>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</si>
  <si>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</si>
  <si>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</si>
  <si>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</si>
  <si>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</si>
  <si>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</si>
  <si>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</si>
  <si>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</si>
  <si>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</si>
  <si>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</si>
  <si>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</si>
  <si>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</si>
  <si>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</si>
  <si>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</si>
  <si>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</si>
  <si>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</si>
  <si>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</si>
  <si>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</si>
  <si>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</si>
  <si>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</si>
  <si>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</si>
  <si>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</si>
  <si>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</si>
  <si>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</si>
  <si>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</si>
  <si>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</si>
  <si>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</si>
  <si>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</si>
  <si>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</si>
  <si>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</si>
  <si>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</si>
  <si>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</si>
  <si>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</si>
  <si>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</si>
  <si>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</si>
  <si>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</si>
  <si>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</si>
  <si>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</si>
  <si>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</si>
  <si>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</si>
  <si>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</si>
  <si>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</si>
  <si>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</si>
  <si>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</si>
  <si>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</si>
  <si>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</si>
  <si>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</si>
  <si>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</si>
  <si>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</si>
  <si>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</si>
  <si>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</si>
  <si>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</si>
  <si>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</si>
  <si>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</si>
  <si>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</si>
  <si>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</si>
  <si>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</si>
  <si>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</si>
  <si>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</si>
  <si>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</si>
  <si>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</si>
  <si>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</si>
  <si>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</si>
  <si>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</si>
  <si>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</si>
  <si>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</si>
  <si>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</si>
  <si>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</si>
  <si>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</si>
  <si>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</si>
  <si>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</si>
  <si>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</si>
  <si>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</si>
  <si>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</si>
  <si>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</si>
  <si>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</si>
  <si>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</si>
  <si>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</si>
  <si>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</si>
  <si>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</si>
  <si>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</si>
  <si>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</si>
  <si>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</si>
  <si>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</si>
  <si>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</si>
  <si>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</si>
  <si>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</si>
  <si>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</si>
  <si>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</si>
  <si>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</si>
  <si>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</si>
  <si>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</si>
  <si>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</si>
  <si>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</si>
  <si>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</si>
  <si>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</si>
  <si>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</si>
  <si>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</si>
  <si>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</si>
  <si>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</si>
  <si>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</si>
  <si>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</si>
  <si>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</si>
  <si>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</si>
  <si>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</si>
  <si>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</si>
  <si>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</si>
  <si>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</si>
  <si>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</si>
  <si>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</si>
  <si>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</si>
  <si>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</si>
  <si>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</si>
  <si>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</si>
  <si>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</si>
  <si>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</si>
  <si>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</si>
  <si>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</si>
  <si>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</si>
  <si>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</si>
  <si>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</si>
  <si>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</si>
  <si>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</si>
  <si>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</si>
  <si>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</si>
  <si>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</si>
  <si>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</si>
  <si>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</si>
  <si>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</si>
  <si>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</si>
  <si>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</si>
  <si>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</si>
  <si>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</si>
  <si>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</si>
  <si>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</si>
  <si>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</si>
  <si>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</si>
  <si>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</si>
  <si>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</si>
  <si>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</si>
  <si>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</si>
  <si>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</si>
  <si>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</si>
  <si>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</si>
  <si>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</si>
  <si>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</si>
  <si>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</si>
  <si>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</si>
  <si>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</si>
  <si>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</si>
  <si>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</si>
  <si>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</si>
  <si>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</si>
  <si>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</si>
  <si>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</si>
  <si>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</si>
  <si>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</si>
  <si>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</si>
  <si>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</si>
  <si>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</si>
  <si>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</si>
  <si>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</si>
  <si>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</si>
  <si>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</si>
  <si>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</si>
  <si>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</si>
  <si>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</si>
  <si>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</si>
  <si>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</si>
  <si>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</si>
  <si>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</si>
  <si>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</si>
  <si>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</si>
  <si>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</si>
  <si>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</si>
  <si>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</si>
  <si>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</si>
  <si>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</si>
  <si>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</si>
  <si>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</si>
  <si>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</si>
  <si>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</si>
  <si>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</si>
  <si>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</si>
  <si>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</si>
  <si>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</si>
  <si>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</si>
  <si>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</si>
  <si>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</si>
  <si>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</si>
  <si>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</si>
  <si>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</si>
  <si>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</si>
  <si>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</si>
  <si>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</si>
  <si>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</si>
  <si>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</si>
  <si>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</si>
  <si>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</si>
  <si>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</si>
  <si>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</si>
  <si>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</si>
  <si>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</si>
  <si>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</si>
  <si>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</si>
  <si>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</si>
  <si>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</si>
  <si>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</si>
  <si>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</si>
  <si>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</si>
  <si>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</si>
  <si>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</si>
  <si>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</si>
  <si>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</si>
  <si>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</si>
  <si>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</si>
  <si>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</si>
  <si>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</si>
  <si>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</si>
  <si>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</si>
  <si>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</si>
  <si>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</si>
  <si>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</si>
  <si>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</si>
  <si>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</si>
  <si>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</si>
  <si>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</si>
  <si>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</si>
  <si>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</si>
  <si>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</si>
  <si>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</si>
  <si>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</si>
  <si>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</si>
  <si>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</si>
  <si>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</si>
  <si>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</si>
  <si>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</si>
  <si>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</si>
  <si>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</si>
  <si>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</si>
  <si>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</si>
  <si>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</si>
  <si>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</si>
  <si>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</si>
  <si>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</si>
  <si>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</si>
  <si>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</si>
  <si>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</si>
  <si>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</si>
  <si>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</si>
  <si>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</si>
  <si>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</si>
  <si>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</si>
  <si>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</si>
  <si>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</si>
  <si>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</si>
  <si>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</si>
  <si>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</si>
  <si>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</si>
  <si>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</si>
  <si>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</si>
  <si>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</si>
  <si>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</si>
  <si>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</si>
  <si>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</si>
  <si>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</si>
  <si>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</si>
  <si>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</si>
  <si>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</si>
  <si>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</si>
  <si>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</si>
  <si>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</si>
  <si>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</si>
  <si>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</si>
  <si>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</si>
  <si>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</si>
  <si>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</si>
  <si>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</si>
  <si>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</si>
  <si>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</si>
  <si>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</si>
  <si>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</si>
  <si>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</si>
  <si>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</si>
  <si>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</si>
  <si>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</si>
  <si>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</si>
  <si>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</si>
  <si>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</si>
  <si>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</si>
  <si>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</si>
  <si>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</si>
  <si>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</si>
  <si>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</si>
  <si>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</si>
  <si>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</si>
  <si>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</si>
  <si>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</si>
  <si>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</si>
  <si>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</si>
  <si>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</si>
  <si>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</si>
  <si>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</si>
  <si>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</si>
  <si>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</si>
  <si>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</si>
  <si>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</si>
  <si>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</si>
  <si>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</si>
  <si>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</si>
  <si>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</si>
  <si>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</si>
  <si>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</si>
  <si>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</si>
  <si>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</si>
  <si>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</si>
  <si>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</si>
  <si>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</si>
  <si>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</si>
  <si>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</si>
  <si>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</si>
  <si>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</si>
  <si>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</si>
  <si>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</si>
  <si>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</si>
  <si>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</si>
  <si>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</si>
  <si>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</si>
  <si>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</si>
  <si>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</si>
  <si>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</si>
  <si>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</si>
  <si>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</si>
  <si>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</si>
  <si>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</si>
  <si>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</si>
  <si>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</si>
  <si>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</si>
  <si>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</si>
  <si>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</si>
  <si>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</si>
  <si>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</si>
  <si>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</si>
  <si>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</si>
  <si>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</si>
  <si>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</si>
  <si>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</si>
  <si>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</si>
  <si>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</si>
  <si>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</si>
  <si>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</si>
  <si>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</si>
  <si>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</si>
  <si>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</si>
  <si>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</si>
  <si>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</si>
  <si>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</si>
  <si>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</si>
  <si>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</si>
  <si>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</si>
  <si>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</si>
  <si>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</si>
  <si>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</si>
  <si>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</si>
  <si>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</si>
  <si>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</si>
  <si>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</si>
  <si>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</si>
  <si>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</si>
  <si>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</si>
  <si>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</si>
  <si>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</si>
  <si>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</si>
  <si>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</si>
  <si>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</si>
  <si>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</si>
  <si>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</si>
  <si>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</si>
  <si>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</si>
  <si>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</si>
  <si>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</si>
  <si>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</si>
  <si>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</si>
  <si>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</si>
  <si>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</si>
  <si>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</si>
  <si>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</si>
  <si>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</si>
  <si>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</si>
  <si>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</si>
  <si>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</si>
  <si>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</si>
  <si>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</si>
  <si>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</si>
  <si>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</si>
  <si>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</si>
  <si>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</si>
  <si>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</si>
  <si>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</si>
  <si>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</si>
  <si>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</si>
  <si>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</si>
  <si>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</si>
  <si>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</si>
  <si>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</si>
  <si>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</si>
  <si>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</si>
  <si>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</si>
  <si>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</si>
  <si>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</si>
  <si>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</si>
  <si>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</si>
  <si>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</si>
  <si>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</si>
  <si>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</si>
  <si>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</si>
  <si>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</si>
  <si>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</si>
  <si>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</si>
  <si>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</si>
  <si>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</si>
  <si>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</si>
  <si>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</si>
  <si>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</si>
  <si>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</si>
  <si>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</si>
  <si>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</si>
  <si>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</si>
  <si>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</si>
  <si>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</si>
  <si>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</si>
  <si>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</si>
  <si>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</si>
  <si>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</si>
  <si>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</si>
  <si>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</si>
  <si>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</si>
  <si>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</si>
  <si>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</si>
  <si>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</si>
  <si>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</si>
  <si>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</si>
  <si>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</si>
  <si>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</si>
  <si>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</si>
  <si>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</si>
  <si>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</si>
  <si>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</si>
  <si>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</si>
  <si>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</si>
  <si>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</si>
  <si>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</si>
  <si>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</si>
  <si>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</si>
  <si>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</si>
  <si>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</si>
  <si>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</si>
  <si>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</si>
  <si>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</si>
  <si>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</si>
  <si>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</si>
  <si>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</si>
  <si>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</si>
  <si>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</si>
  <si>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</si>
  <si>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</si>
  <si>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</si>
  <si>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</si>
  <si>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</si>
  <si>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</si>
  <si>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</si>
  <si>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</si>
  <si>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</si>
  <si>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</si>
  <si>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</si>
  <si>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</si>
  <si>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</si>
  <si>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</si>
  <si>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</si>
  <si>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</si>
  <si>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</si>
  <si>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</si>
  <si>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</si>
  <si>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</si>
  <si>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</si>
  <si>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</si>
  <si>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</si>
  <si>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</si>
  <si>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</si>
  <si>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</si>
  <si>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</si>
  <si>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</si>
  <si>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</si>
  <si>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</si>
  <si>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</si>
  <si>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</si>
  <si>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</si>
  <si>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</si>
  <si>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</si>
  <si>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</si>
  <si>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</si>
  <si>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</si>
  <si>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</si>
  <si>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</si>
  <si>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</si>
  <si>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</si>
  <si>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</si>
  <si>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</si>
  <si>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</si>
  <si>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</si>
  <si>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</si>
  <si>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</si>
  <si>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</si>
  <si>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</si>
  <si>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</si>
  <si>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</si>
  <si>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</si>
  <si>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</si>
  <si>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</si>
  <si>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</si>
  <si>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</si>
  <si>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</si>
  <si>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</si>
  <si>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</si>
  <si>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</si>
  <si>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</si>
  <si>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</si>
  <si>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</si>
  <si>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</si>
  <si>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</si>
  <si>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</si>
  <si>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</si>
  <si>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</si>
  <si>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</si>
  <si>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</si>
  <si>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</si>
  <si>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</si>
  <si>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</si>
  <si>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</si>
  <si>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</si>
  <si>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</si>
  <si>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</si>
  <si>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</si>
  <si>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</si>
  <si>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</si>
  <si>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</si>
  <si>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</si>
  <si>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</si>
  <si>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</si>
  <si>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</si>
  <si>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</si>
  <si>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</si>
  <si>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</si>
  <si>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</si>
  <si>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</si>
  <si>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</si>
  <si>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</si>
  <si>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</si>
  <si>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</si>
  <si>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</si>
  <si>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</si>
  <si>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</si>
  <si>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</si>
  <si>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</si>
  <si>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</si>
  <si>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</si>
  <si>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</si>
  <si>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</si>
  <si>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</si>
  <si>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</si>
  <si>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</si>
  <si>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</si>
  <si>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</si>
  <si>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</si>
  <si>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</si>
  <si>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</si>
  <si>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</si>
  <si>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</si>
  <si>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</si>
  <si>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</si>
  <si>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</si>
  <si>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</si>
  <si>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</si>
  <si>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</si>
  <si>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</si>
  <si>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</si>
  <si>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</si>
  <si>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</si>
  <si>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</si>
  <si>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</si>
  <si>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</si>
  <si>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</si>
  <si>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</si>
  <si>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</si>
  <si>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</si>
  <si>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</si>
  <si>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</si>
  <si>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</si>
  <si>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</si>
  <si>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</si>
  <si>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</si>
  <si>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</si>
  <si>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</si>
  <si>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</si>
  <si>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</si>
  <si>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</si>
  <si>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</si>
  <si>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</si>
  <si>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</si>
  <si>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</si>
  <si>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</si>
  <si>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</si>
  <si>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</si>
  <si>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</si>
  <si>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</si>
  <si>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</si>
  <si>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</si>
  <si>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</si>
  <si>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</si>
  <si>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</si>
  <si>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</si>
  <si>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</si>
  <si>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</si>
  <si>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</si>
  <si>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</si>
  <si>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</si>
  <si>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</si>
  <si>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</si>
  <si>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</si>
  <si>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</si>
  <si>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</si>
  <si>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</si>
  <si>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</si>
  <si>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</si>
  <si>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</si>
  <si>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</si>
  <si>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</si>
  <si>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</si>
  <si>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</si>
  <si>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</si>
  <si>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</si>
  <si>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</si>
  <si>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</si>
  <si>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</si>
  <si>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</si>
  <si>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</si>
  <si>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</si>
  <si>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</si>
  <si>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</si>
  <si>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</si>
  <si>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</si>
  <si>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</si>
  <si>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</si>
  <si>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</si>
  <si>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</si>
  <si>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</si>
  <si>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</si>
  <si>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</si>
  <si>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</si>
  <si>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</si>
  <si>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</si>
  <si>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</si>
  <si>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</si>
  <si>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</si>
  <si>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</si>
  <si>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</si>
  <si>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</si>
  <si>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</si>
  <si>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</si>
  <si>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</si>
  <si>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</si>
  <si>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</si>
  <si>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</si>
  <si>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</si>
  <si>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</si>
  <si>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</si>
  <si>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</si>
  <si>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</si>
  <si>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</si>
  <si>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</si>
  <si>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</si>
  <si>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</si>
  <si>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</si>
  <si>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</si>
  <si>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</si>
  <si>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</si>
  <si>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</si>
  <si>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</si>
  <si>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</si>
  <si>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</si>
  <si>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</si>
  <si>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</si>
  <si>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</si>
  <si>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</si>
  <si>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</si>
  <si>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</si>
  <si>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</si>
  <si>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</si>
  <si>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</si>
  <si>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</si>
  <si>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</si>
  <si>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</si>
  <si>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</si>
  <si>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</si>
  <si>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</si>
  <si>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</si>
  <si>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</si>
  <si>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</si>
  <si>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</si>
  <si>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</si>
  <si>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</si>
  <si>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</si>
  <si>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</si>
  <si>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</si>
  <si>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</si>
  <si>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</si>
  <si>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</si>
  <si>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</si>
  <si>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</si>
  <si>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</si>
  <si>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</si>
  <si>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</si>
  <si>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</si>
  <si>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</si>
  <si>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</si>
  <si>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</si>
  <si>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</si>
  <si>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</si>
  <si>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</si>
  <si>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</si>
  <si>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</si>
  <si>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</si>
  <si>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</si>
  <si>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</si>
  <si>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</si>
  <si>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</si>
  <si>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</si>
  <si>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</si>
  <si>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</si>
  <si>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</si>
  <si>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</si>
  <si>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</si>
  <si>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</si>
  <si>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</si>
  <si>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</si>
  <si>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</si>
  <si>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</si>
  <si>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</si>
  <si>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</si>
  <si>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</si>
  <si>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</si>
  <si>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</si>
  <si>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</si>
  <si>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</si>
  <si>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</si>
  <si>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</si>
  <si>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</si>
  <si>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</si>
  <si>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</si>
  <si>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</si>
  <si>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</si>
  <si>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</si>
  <si>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</si>
  <si>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</si>
  <si>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</si>
  <si>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</si>
  <si>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</si>
  <si>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</si>
  <si>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</si>
  <si>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</si>
  <si>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</si>
  <si>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</si>
  <si>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</si>
  <si>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</si>
  <si>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</si>
  <si>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</si>
  <si>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</si>
  <si>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</si>
  <si>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</si>
  <si>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</si>
  <si>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</si>
  <si>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</si>
  <si>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</si>
  <si>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</si>
  <si>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</si>
  <si>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</si>
  <si>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</si>
  <si>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</si>
  <si>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</si>
  <si>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</si>
  <si>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</si>
  <si>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</si>
  <si>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</si>
  <si>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</si>
  <si>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</si>
  <si>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</si>
  <si>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</si>
  <si>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</si>
  <si>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</si>
  <si>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</si>
  <si>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</si>
  <si>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</si>
  <si>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</si>
  <si>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</si>
  <si>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</si>
  <si>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</si>
  <si>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</si>
  <si>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</si>
  <si>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</si>
  <si>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</si>
  <si>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</si>
  <si>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</si>
  <si>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</si>
  <si>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</si>
  <si>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</si>
  <si>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</si>
  <si>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</si>
  <si>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</si>
  <si>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</si>
  <si>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</si>
  <si>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</si>
  <si>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</si>
  <si>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</si>
  <si>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</si>
  <si>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</si>
  <si>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</si>
  <si>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</si>
  <si>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</si>
  <si>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</si>
  <si>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</si>
  <si>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</si>
  <si>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</si>
  <si>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</si>
  <si>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</si>
  <si>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</si>
  <si>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</si>
  <si>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</si>
  <si>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</si>
  <si>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</si>
  <si>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</si>
  <si>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</si>
  <si>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</si>
  <si>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</si>
  <si>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</si>
  <si>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</si>
  <si>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</si>
  <si>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</si>
  <si>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</si>
  <si>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</si>
  <si>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</si>
  <si>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</si>
  <si>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</si>
  <si>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</si>
  <si>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</si>
  <si>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</si>
  <si>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</si>
  <si>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</si>
  <si>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</si>
  <si>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</si>
  <si>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</si>
  <si>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</si>
  <si>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</si>
  <si>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</si>
  <si>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</si>
  <si>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</si>
  <si>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</si>
  <si>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</si>
  <si>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</si>
  <si>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</si>
  <si>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</si>
  <si>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</si>
  <si>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</si>
  <si>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</si>
  <si>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</si>
  <si>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</si>
  <si>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</si>
  <si>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</si>
  <si>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</si>
  <si>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</si>
  <si>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</si>
  <si>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</si>
  <si>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</si>
  <si>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</si>
  <si>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</si>
  <si>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</si>
  <si>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</si>
  <si>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</si>
  <si>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</si>
  <si>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</si>
  <si>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</si>
  <si>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</si>
  <si>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</si>
  <si>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</si>
  <si>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</si>
  <si>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</si>
  <si>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</si>
  <si>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</si>
  <si>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</si>
  <si>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</si>
  <si>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</si>
  <si>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</si>
  <si>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</si>
  <si>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</si>
  <si>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</si>
  <si>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</si>
  <si>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</si>
  <si>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</si>
  <si>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</si>
  <si>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</si>
  <si>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</si>
  <si>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</si>
  <si>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</si>
  <si>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</si>
  <si>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</si>
  <si>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</si>
  <si>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</si>
  <si>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</si>
  <si>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</si>
  <si>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</si>
  <si>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</si>
  <si>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</si>
  <si>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</si>
  <si>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</si>
  <si>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</si>
  <si>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</si>
  <si>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</si>
  <si>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</si>
  <si>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</si>
  <si>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</si>
  <si>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</si>
  <si>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</si>
  <si>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</si>
  <si>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</si>
  <si>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</si>
  <si>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</si>
  <si>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</si>
  <si>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</si>
  <si>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</si>
  <si>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</si>
  <si>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</si>
  <si>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</si>
  <si>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</si>
  <si>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</si>
  <si>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</si>
  <si>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</si>
  <si>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</si>
  <si>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</si>
  <si>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</si>
  <si>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</si>
  <si>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</si>
  <si>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</si>
  <si>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</si>
  <si>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</si>
  <si>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</si>
  <si>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</si>
  <si>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</si>
  <si>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</si>
  <si>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</si>
  <si>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</si>
  <si>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</si>
  <si>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</si>
  <si>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</si>
  <si>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</si>
  <si>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</si>
  <si>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</si>
  <si>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</si>
  <si>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</si>
  <si>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</si>
  <si>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</si>
  <si>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</si>
  <si>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</si>
  <si>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</si>
  <si>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</si>
  <si>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</si>
  <si>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</si>
  <si>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</si>
  <si>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</si>
  <si>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</si>
  <si>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</si>
  <si>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</si>
  <si>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</si>
  <si>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</si>
  <si>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</si>
  <si>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</si>
  <si>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</si>
  <si>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</si>
  <si>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</si>
  <si>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</si>
  <si>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</si>
  <si>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</si>
  <si>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</si>
  <si>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</si>
  <si>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</si>
  <si>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</si>
  <si>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</si>
  <si>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</si>
  <si>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</si>
  <si>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</si>
  <si>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</si>
  <si>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</si>
  <si>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</si>
  <si>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</si>
  <si>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</si>
  <si>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</si>
  <si>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</si>
  <si>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</si>
  <si>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</si>
  <si>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</si>
  <si>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</si>
  <si>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</si>
  <si>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</si>
  <si>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</si>
  <si>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</si>
  <si>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</si>
  <si>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</si>
  <si>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</si>
  <si>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</si>
  <si>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</si>
  <si>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</si>
  <si>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</si>
  <si>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</si>
  <si>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</si>
  <si>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</si>
  <si>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</si>
  <si>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</si>
  <si>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</si>
  <si>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</si>
  <si>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</si>
  <si>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</si>
  <si>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</si>
  <si>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</si>
  <si>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</si>
  <si>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</si>
  <si>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</si>
  <si>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</si>
  <si>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</si>
  <si>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</si>
  <si>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</si>
  <si>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</si>
  <si>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</si>
  <si>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</si>
  <si>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</si>
  <si>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</si>
  <si>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</si>
  <si>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</si>
  <si>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</si>
  <si>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</si>
  <si>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</si>
  <si>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</si>
  <si>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</si>
  <si>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</si>
  <si>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</si>
  <si>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</si>
  <si>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</si>
  <si>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</si>
  <si>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</si>
  <si>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</si>
  <si>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</si>
  <si>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</si>
  <si>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</si>
  <si>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</si>
  <si>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</si>
  <si>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</si>
  <si>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</si>
  <si>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</si>
  <si>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</si>
  <si>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</si>
  <si>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</si>
  <si>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</si>
  <si>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</si>
  <si>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</si>
  <si>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</si>
  <si>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</si>
  <si>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</si>
  <si>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</si>
  <si>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</si>
  <si>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</si>
  <si>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</si>
  <si>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</si>
  <si>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</si>
  <si>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</si>
  <si>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</si>
  <si>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</si>
  <si>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</si>
  <si>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</si>
  <si>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</si>
  <si>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</si>
  <si>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</si>
  <si>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</si>
  <si>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</si>
  <si>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</si>
  <si>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</si>
  <si>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</si>
  <si>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</si>
  <si>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</si>
  <si>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</si>
  <si>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</si>
  <si>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</si>
  <si>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</si>
  <si>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</si>
  <si>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</si>
  <si>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</si>
  <si>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</si>
  <si>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</si>
  <si>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</si>
  <si>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</si>
  <si>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</si>
  <si>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</si>
  <si>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</si>
  <si>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</si>
  <si>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</si>
  <si>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</si>
  <si>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</si>
  <si>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</si>
  <si>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</si>
  <si>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</si>
  <si>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</si>
  <si>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</si>
  <si>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</si>
  <si>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</si>
  <si>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</si>
  <si>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</si>
  <si>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</si>
  <si>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</si>
  <si>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</si>
  <si>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</si>
  <si>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</si>
  <si>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</si>
  <si>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</si>
  <si>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</si>
  <si>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</si>
  <si>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</si>
  <si>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</si>
  <si>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</si>
  <si>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</si>
  <si>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</si>
  <si>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</si>
  <si>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</si>
  <si>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</si>
  <si>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</si>
  <si>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</si>
  <si>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</si>
  <si>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</si>
  <si>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</si>
  <si>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</si>
  <si>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</si>
  <si>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</si>
  <si>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</si>
  <si>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</si>
  <si>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</si>
  <si>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</si>
  <si>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</si>
  <si>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</si>
  <si>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</si>
  <si>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</si>
  <si>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</si>
  <si>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</si>
  <si>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</si>
  <si>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</si>
  <si>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</si>
  <si>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</si>
  <si>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</si>
  <si>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</si>
  <si>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</si>
  <si>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</si>
  <si>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</si>
  <si>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</si>
  <si>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</si>
  <si>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</si>
  <si>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</si>
  <si>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</si>
  <si>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</si>
  <si>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</si>
  <si>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</si>
  <si>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</si>
  <si>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</si>
  <si>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</si>
  <si>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</si>
  <si>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</si>
  <si>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</si>
  <si>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</si>
  <si>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</si>
  <si>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</si>
  <si>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</si>
  <si>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</si>
  <si>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</si>
  <si>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</si>
  <si>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</si>
  <si>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</si>
  <si>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</si>
  <si>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</si>
  <si>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</si>
  <si>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</si>
  <si>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</si>
  <si>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</si>
  <si>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</si>
  <si>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</si>
  <si>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</si>
  <si>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</si>
  <si>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</si>
  <si>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</si>
  <si>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</si>
  <si>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</si>
  <si>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</si>
  <si>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</si>
  <si>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</si>
  <si>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</si>
  <si>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</si>
  <si>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</si>
  <si>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</si>
  <si>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</si>
  <si>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</si>
  <si>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</si>
  <si>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</si>
  <si>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</si>
  <si>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</si>
  <si>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</si>
  <si>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</si>
  <si>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</si>
  <si>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</si>
  <si>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</si>
  <si>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</si>
  <si>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</si>
  <si>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</si>
  <si>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</si>
  <si>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</si>
  <si>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</si>
  <si>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</si>
  <si>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</si>
  <si>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</si>
  <si>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</si>
  <si>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</si>
  <si>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</si>
  <si>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</si>
  <si>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</si>
  <si>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</si>
  <si>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</si>
  <si>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</si>
  <si>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</si>
  <si>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</si>
  <si>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</si>
  <si>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</si>
  <si>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</si>
  <si>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</si>
  <si>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</si>
  <si>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</si>
  <si>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</si>
  <si>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</si>
  <si>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</si>
  <si>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</si>
  <si>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</si>
  <si>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</si>
  <si>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</si>
  <si>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</si>
  <si>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</si>
  <si>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</si>
  <si>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</si>
  <si>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</si>
  <si>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</si>
  <si>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</si>
  <si>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</si>
  <si>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</si>
  <si>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</si>
  <si>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</si>
  <si>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</si>
  <si>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</si>
  <si>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</si>
  <si>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</si>
  <si>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</si>
  <si>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</si>
  <si>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</si>
  <si>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</si>
  <si>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</si>
  <si>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</si>
  <si>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</si>
  <si>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</si>
  <si>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</si>
  <si>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</si>
  <si>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</si>
  <si>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</si>
  <si>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</si>
  <si>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</si>
  <si>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</si>
  <si>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</si>
  <si>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</si>
  <si>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</si>
  <si>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</si>
  <si>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</si>
  <si>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</si>
  <si>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</si>
  <si>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</si>
  <si>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</si>
  <si>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</si>
  <si>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</si>
  <si>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</si>
  <si>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</si>
  <si>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</si>
  <si>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</si>
  <si>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</si>
  <si>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</si>
  <si>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</si>
  <si>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</si>
  <si>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</si>
  <si>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</si>
  <si>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</si>
  <si>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</si>
  <si>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</si>
  <si>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</si>
  <si>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</si>
  <si>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</si>
  <si>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</si>
  <si>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</si>
  <si>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</si>
  <si>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</si>
  <si>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</si>
  <si>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</si>
  <si>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</si>
  <si>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</si>
  <si>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</si>
  <si>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</si>
  <si>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</si>
  <si>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</si>
  <si>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</si>
  <si>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</si>
  <si>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</si>
  <si>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</si>
  <si>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</si>
  <si>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</si>
  <si>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</si>
  <si>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</si>
  <si>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</si>
  <si>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</si>
  <si>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</si>
  <si>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</si>
  <si>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</si>
  <si>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</si>
  <si>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</si>
  <si>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</si>
  <si>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</si>
  <si>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</si>
  <si>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</si>
  <si>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</si>
  <si>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</si>
  <si>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</si>
  <si>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</si>
  <si>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</si>
  <si>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</si>
  <si>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</si>
  <si>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</si>
  <si>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</si>
  <si>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</si>
  <si>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</si>
  <si>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</si>
  <si>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</si>
  <si>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</si>
  <si>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</si>
  <si>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</si>
  <si>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</si>
  <si>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</si>
  <si>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</si>
  <si>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</si>
  <si>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</si>
  <si>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</si>
  <si>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</si>
  <si>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</si>
  <si>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</si>
  <si>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</si>
  <si>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</si>
  <si>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</si>
  <si>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</si>
  <si>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</si>
  <si>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</si>
  <si>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</si>
  <si>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</si>
  <si>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</si>
  <si>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</si>
  <si>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</si>
  <si>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</si>
  <si>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</si>
  <si>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</si>
  <si>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</si>
  <si>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</si>
  <si>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</si>
  <si>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</si>
  <si>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</si>
  <si>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</si>
  <si>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</si>
  <si>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</si>
  <si>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</si>
  <si>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</si>
  <si>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</si>
  <si>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</si>
  <si>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</si>
  <si>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</si>
  <si>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</si>
  <si>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</si>
  <si>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</si>
  <si>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</si>
  <si>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</si>
  <si>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</si>
  <si>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</si>
  <si>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</si>
  <si>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</si>
  <si>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</si>
  <si>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</si>
  <si>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</si>
  <si>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</si>
  <si>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</si>
  <si>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</si>
  <si>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</si>
  <si>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</si>
  <si>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</si>
  <si>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</si>
  <si>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</si>
  <si>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</si>
  <si>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</si>
  <si>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</si>
  <si>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</si>
  <si>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</si>
  <si>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</si>
  <si>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</si>
  <si>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</si>
  <si>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</si>
  <si>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</si>
  <si>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</si>
  <si>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</si>
  <si>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</si>
  <si>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</si>
  <si>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</si>
  <si>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</si>
  <si>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</si>
  <si>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</si>
  <si>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</si>
  <si>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</si>
  <si>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</si>
  <si>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</si>
  <si>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</si>
  <si>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</si>
  <si>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</si>
  <si>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</si>
  <si>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</si>
  <si>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</si>
  <si>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</si>
  <si>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</si>
  <si>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</si>
  <si>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</si>
  <si>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</si>
  <si>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</si>
  <si>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</si>
  <si>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</si>
  <si>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</si>
  <si>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</si>
  <si>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</si>
  <si>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</si>
  <si>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</si>
  <si>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</si>
  <si>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</si>
  <si>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</si>
  <si>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</si>
  <si>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</si>
  <si>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</si>
  <si>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</si>
  <si>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</si>
  <si>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</si>
  <si>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</si>
  <si>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</si>
  <si>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</si>
  <si>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</si>
  <si>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</si>
  <si>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</si>
  <si>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</si>
  <si>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</si>
  <si>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</si>
  <si>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</si>
  <si>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</si>
  <si>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</si>
  <si>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</si>
  <si>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</si>
  <si>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</si>
  <si>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</si>
  <si>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</si>
  <si>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</si>
  <si>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</si>
  <si>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</si>
  <si>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</si>
  <si>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</si>
  <si>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</si>
  <si>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</si>
  <si>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</si>
  <si>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</si>
  <si>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</si>
  <si>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</si>
  <si>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</si>
  <si>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</si>
  <si>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</si>
  <si>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</si>
  <si>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</si>
  <si>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</si>
  <si>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</si>
  <si>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</si>
  <si>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</si>
  <si>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</si>
  <si>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</si>
  <si>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</si>
  <si>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</si>
  <si>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</si>
  <si>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</si>
  <si>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</si>
  <si>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</si>
  <si>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</si>
  <si>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</si>
  <si>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</si>
  <si>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</si>
  <si>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</si>
  <si>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</si>
  <si>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</si>
  <si>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</si>
  <si>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</si>
  <si>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</si>
  <si>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</si>
  <si>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</si>
  <si>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</si>
  <si>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</si>
  <si>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</si>
  <si>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</si>
  <si>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</si>
  <si>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</si>
  <si>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</si>
  <si>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</si>
  <si>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</si>
  <si>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</si>
  <si>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</si>
  <si>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</si>
  <si>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</si>
  <si>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</si>
  <si>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</si>
  <si>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</si>
  <si>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</si>
  <si>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</si>
  <si>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</si>
  <si>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</si>
  <si>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</si>
  <si>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</si>
  <si>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</si>
  <si>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</si>
  <si>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</si>
  <si>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</si>
  <si>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</si>
  <si>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</si>
  <si>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</si>
  <si>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</si>
  <si>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</si>
  <si>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</si>
  <si>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</si>
  <si>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</si>
  <si>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</si>
  <si>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</si>
  <si>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</si>
  <si>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</si>
  <si>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</si>
  <si>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</si>
  <si>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</si>
  <si>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</si>
  <si>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</si>
  <si>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</si>
  <si>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</si>
  <si>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</si>
  <si>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</si>
  <si>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</si>
  <si>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</si>
  <si>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</si>
  <si>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</si>
  <si>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</si>
  <si>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</si>
  <si>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</si>
  <si>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</si>
  <si>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</si>
  <si>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</si>
  <si>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</si>
  <si>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</si>
  <si>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</si>
  <si>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</si>
  <si>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</si>
  <si>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</si>
  <si>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</si>
  <si>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</si>
  <si>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</si>
  <si>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</si>
  <si>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</si>
  <si>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</si>
  <si>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</si>
  <si>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</si>
  <si>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</si>
  <si>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</si>
  <si>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</si>
  <si>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</si>
  <si>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</si>
  <si>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</si>
  <si>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</si>
  <si>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</si>
  <si>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</si>
  <si>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</si>
  <si>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</si>
  <si>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</si>
  <si>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</si>
  <si>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</si>
  <si>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</si>
  <si>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</si>
  <si>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</si>
  <si>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</si>
  <si>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</si>
  <si>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</si>
  <si>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</si>
  <si>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</si>
  <si>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</si>
  <si>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</si>
  <si>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</si>
  <si>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</si>
  <si>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</si>
  <si>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</si>
  <si>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</si>
  <si>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</si>
  <si>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</si>
  <si>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</si>
  <si>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</si>
  <si>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</si>
  <si>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</si>
  <si>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</si>
  <si>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</si>
  <si>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</si>
  <si>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</si>
  <si>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</si>
  <si>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</si>
  <si>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</si>
  <si>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</si>
  <si>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</si>
  <si>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</si>
  <si>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</si>
  <si>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</si>
  <si>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</si>
  <si>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</si>
  <si>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</si>
  <si>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</si>
  <si>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</si>
  <si>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</si>
  <si>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</si>
  <si>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</si>
  <si>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</si>
  <si>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</si>
  <si>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</si>
  <si>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</si>
  <si>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</si>
  <si>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</si>
  <si>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</si>
  <si>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</si>
  <si>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</si>
  <si>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</si>
  <si>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</si>
  <si>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</si>
  <si>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</si>
  <si>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</si>
  <si>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</si>
  <si>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</si>
  <si>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</si>
  <si>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</si>
  <si>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</si>
  <si>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</si>
  <si>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</si>
  <si>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</si>
  <si>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</si>
  <si>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</si>
  <si>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</si>
  <si>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</si>
  <si>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</si>
  <si>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</si>
  <si>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</si>
  <si>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</si>
  <si>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</si>
  <si>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</si>
  <si>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</si>
  <si>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</si>
  <si>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</si>
  <si>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</si>
  <si>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</si>
  <si>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</si>
  <si>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</si>
  <si>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</si>
  <si>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</si>
  <si>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</si>
  <si>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</si>
  <si>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</si>
  <si>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</si>
  <si>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</si>
  <si>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</si>
  <si>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</si>
  <si>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</si>
  <si>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</si>
  <si>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</si>
  <si>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</si>
  <si>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</si>
  <si>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</si>
  <si>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</si>
  <si>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</si>
  <si>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</si>
  <si>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</si>
  <si>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</si>
  <si>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</si>
  <si>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</si>
  <si>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</si>
  <si>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</si>
  <si>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</si>
  <si>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</si>
  <si>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</si>
  <si>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</si>
  <si>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</si>
  <si>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</si>
  <si>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</si>
  <si>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</si>
  <si>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</si>
  <si>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</si>
  <si>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</si>
  <si>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</si>
  <si>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</si>
  <si>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</si>
  <si>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</si>
  <si>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</si>
  <si>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</si>
  <si>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</si>
  <si>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</si>
  <si>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</si>
  <si>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</si>
  <si>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</si>
  <si>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</si>
  <si>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</si>
  <si>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</si>
  <si>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</si>
  <si>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</si>
  <si>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</si>
  <si>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</si>
  <si>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</si>
  <si>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</si>
  <si>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</si>
  <si>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</si>
  <si>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</si>
  <si>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</si>
  <si>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</si>
  <si>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</si>
  <si>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</si>
  <si>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</si>
  <si>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</si>
  <si>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</si>
  <si>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</si>
  <si>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</si>
  <si>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</si>
  <si>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</si>
  <si>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</si>
  <si>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</si>
  <si>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</si>
  <si>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</si>
  <si>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</si>
  <si>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</si>
  <si>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</si>
  <si>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</si>
  <si>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</si>
  <si>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</si>
  <si>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</si>
  <si>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</si>
  <si>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</si>
  <si>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</si>
  <si>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</si>
  <si>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</si>
  <si>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</si>
  <si>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</si>
  <si>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</si>
  <si>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</si>
  <si>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</si>
  <si>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</si>
  <si>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</si>
  <si>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</si>
  <si>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</si>
  <si>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</si>
  <si>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</si>
  <si>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</si>
  <si>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</si>
  <si>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</si>
  <si>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</si>
  <si>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</si>
  <si>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</si>
  <si>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</si>
  <si>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</si>
  <si>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</si>
  <si>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</si>
  <si>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</si>
  <si>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</si>
  <si>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</si>
  <si>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</si>
  <si>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</si>
  <si>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</si>
  <si>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</si>
  <si>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</si>
  <si>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</si>
  <si>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</si>
  <si>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</si>
  <si>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</si>
  <si>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</si>
  <si>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</si>
  <si>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</si>
  <si>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</si>
  <si>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</si>
  <si>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</si>
  <si>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</si>
  <si>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</si>
  <si>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</si>
  <si>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</si>
  <si>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</si>
  <si>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</si>
  <si>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</si>
  <si>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</si>
  <si>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</si>
  <si>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</si>
  <si>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</si>
  <si>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</si>
  <si>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</si>
  <si>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</si>
  <si>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</si>
  <si>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</si>
  <si>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</si>
  <si>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</si>
  <si>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</si>
  <si>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</si>
  <si>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</si>
  <si>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</si>
  <si>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</si>
  <si>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</si>
  <si>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</si>
  <si>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</si>
  <si>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</si>
  <si>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</si>
  <si>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</si>
  <si>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</si>
  <si>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</si>
  <si>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</si>
  <si>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</si>
  <si>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</si>
  <si>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</si>
  <si>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</si>
  <si>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</si>
  <si>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</si>
  <si>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</si>
  <si>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</si>
  <si>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</si>
  <si>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</si>
  <si>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</si>
  <si>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</si>
  <si>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</si>
  <si>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</si>
  <si>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</si>
  <si>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</si>
  <si>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</si>
  <si>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</si>
  <si>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</si>
  <si>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</si>
  <si>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</si>
  <si>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</si>
  <si>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</si>
  <si>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</si>
  <si>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</si>
  <si>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</si>
  <si>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</si>
  <si>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</si>
  <si>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</si>
  <si>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</si>
  <si>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</si>
  <si>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</si>
  <si>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</si>
  <si>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</si>
  <si>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</si>
  <si>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</si>
  <si>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</si>
  <si>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</si>
  <si>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</si>
  <si>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</si>
  <si>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</si>
  <si>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</si>
  <si>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</si>
  <si>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</si>
  <si>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</si>
  <si>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</si>
  <si>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</si>
  <si>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</si>
  <si>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</si>
  <si>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</si>
  <si>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</si>
  <si>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</si>
  <si>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</si>
  <si>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</si>
  <si>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</si>
  <si>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</si>
  <si>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</si>
  <si>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</si>
  <si>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</si>
  <si>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</si>
  <si>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</si>
  <si>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</si>
  <si>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</si>
  <si>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</si>
  <si>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</si>
  <si>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</si>
  <si>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</si>
  <si>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</si>
  <si>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</si>
  <si>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</si>
  <si>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</si>
  <si>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</si>
  <si>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</si>
  <si>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</si>
  <si>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</si>
  <si>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</si>
  <si>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</si>
  <si>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</si>
  <si>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</si>
  <si>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</si>
  <si>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</si>
  <si>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</si>
  <si>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</si>
  <si>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</si>
  <si>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</si>
  <si>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</si>
  <si>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</si>
  <si>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</si>
  <si>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</si>
  <si>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</si>
  <si>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</si>
  <si>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</si>
  <si>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</si>
  <si>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</si>
  <si>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</si>
  <si>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</si>
  <si>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</si>
  <si>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</si>
  <si>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</si>
  <si>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</si>
  <si>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</si>
  <si>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</si>
  <si>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</si>
  <si>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</si>
  <si>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</si>
  <si>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</si>
  <si>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</si>
  <si>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</si>
  <si>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</si>
  <si>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</si>
  <si>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</si>
  <si>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</si>
  <si>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</si>
  <si>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</si>
  <si>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</si>
  <si>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</si>
  <si>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</si>
  <si>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</si>
  <si>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</si>
  <si>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</si>
  <si>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</si>
  <si>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</si>
  <si>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</si>
  <si>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</si>
  <si>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</si>
  <si>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</si>
  <si>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</si>
  <si>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</si>
  <si>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</si>
  <si>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</si>
  <si>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</si>
  <si>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</si>
  <si>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</si>
  <si>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</si>
  <si>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</si>
  <si>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</si>
  <si>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</si>
  <si>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</si>
  <si>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</si>
  <si>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</si>
  <si>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</si>
  <si>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</si>
  <si>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</si>
  <si>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</si>
  <si>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</si>
  <si>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</si>
  <si>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</si>
  <si>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</si>
  <si>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</si>
  <si>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</si>
  <si>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</si>
  <si>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</si>
  <si>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</si>
  <si>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</si>
  <si>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</si>
  <si>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</si>
  <si>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</si>
  <si>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</si>
  <si>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</si>
  <si>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</si>
  <si>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</si>
  <si>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</si>
  <si>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</si>
  <si>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</si>
  <si>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</si>
  <si>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</si>
  <si>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</si>
  <si>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</si>
  <si>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</si>
  <si>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</si>
  <si>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</si>
  <si>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</si>
  <si>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</si>
  <si>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</si>
  <si>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</si>
  <si>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</si>
  <si>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</si>
  <si>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</si>
  <si>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</si>
  <si>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</si>
  <si>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</si>
  <si>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</si>
  <si>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</si>
  <si>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</si>
  <si>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</si>
  <si>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</si>
  <si>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</si>
  <si>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</si>
  <si>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</si>
  <si>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</si>
  <si>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</si>
  <si>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</si>
  <si>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</si>
  <si>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</si>
  <si>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</si>
  <si>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</si>
  <si>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</si>
  <si>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</si>
  <si>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</si>
  <si>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</si>
  <si>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</si>
  <si>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</si>
  <si>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</si>
  <si>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</si>
  <si>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</si>
  <si>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</si>
  <si>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</si>
  <si>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</si>
  <si>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</si>
  <si>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</si>
  <si>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</si>
  <si>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</si>
  <si>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</si>
  <si>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</si>
  <si>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</si>
  <si>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</si>
  <si>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</si>
  <si>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</si>
  <si>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</si>
  <si>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</si>
  <si>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</si>
  <si>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</si>
  <si>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</si>
  <si>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</si>
  <si>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</si>
  <si>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</si>
  <si>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</si>
  <si>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</si>
  <si>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</si>
  <si>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</si>
  <si>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</si>
  <si>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</si>
  <si>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</si>
  <si>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</si>
  <si>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</si>
  <si>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</si>
  <si>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</si>
  <si>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</si>
  <si>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</si>
  <si>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</si>
  <si>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</si>
  <si>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</si>
  <si>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</si>
  <si>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</si>
  <si>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</si>
  <si>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</si>
  <si>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</si>
  <si>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</si>
  <si>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</si>
  <si>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</si>
  <si>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</si>
  <si>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</si>
  <si>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</si>
  <si>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</si>
  <si>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</si>
  <si>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</si>
  <si>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</si>
  <si>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</si>
  <si>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</si>
  <si>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</si>
  <si>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</si>
  <si>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</si>
  <si>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</si>
  <si>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</si>
  <si>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</si>
  <si>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</si>
  <si>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</si>
  <si>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</si>
  <si>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</si>
  <si>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</si>
  <si>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</si>
  <si>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</si>
  <si>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</si>
  <si>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</si>
  <si>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</si>
  <si>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</si>
  <si>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</si>
  <si>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</si>
  <si>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</si>
  <si>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</si>
  <si>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</si>
  <si>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</si>
  <si>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</si>
  <si>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</si>
  <si>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</si>
  <si>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</si>
  <si>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</si>
  <si>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</si>
  <si>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</si>
  <si>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</si>
  <si>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</si>
  <si>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</si>
  <si>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</si>
  <si>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</si>
  <si>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</si>
  <si>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</si>
  <si>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</si>
  <si>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</si>
  <si>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</si>
  <si>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</si>
  <si>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</si>
  <si>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</si>
  <si>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</si>
  <si>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</si>
  <si>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</si>
  <si>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</si>
  <si>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</si>
  <si>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</si>
  <si>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</si>
  <si>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</si>
  <si>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</si>
  <si>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</si>
  <si>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</si>
  <si>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</si>
  <si>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</si>
  <si>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</si>
  <si>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</si>
  <si>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</si>
  <si>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</si>
  <si>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</si>
  <si>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</si>
  <si>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</si>
  <si>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</si>
  <si>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</si>
  <si>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</si>
  <si>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</si>
  <si>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</si>
  <si>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</si>
  <si>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</si>
  <si>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</si>
  <si>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</si>
  <si>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</si>
  <si>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</si>
  <si>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</si>
  <si>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</si>
  <si>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</si>
  <si>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</si>
  <si>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</si>
  <si>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</si>
  <si>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</si>
  <si>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</si>
  <si>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</si>
  <si>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</si>
  <si>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</si>
  <si>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</si>
  <si>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</si>
  <si>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</si>
  <si>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</si>
  <si>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</si>
  <si>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</si>
  <si>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</si>
  <si>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</si>
  <si>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</si>
  <si>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</si>
  <si>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</si>
  <si>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</si>
  <si>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</si>
  <si>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</si>
  <si>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</si>
  <si>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</si>
  <si>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</si>
  <si>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</si>
  <si>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</si>
  <si>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</si>
  <si>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</si>
  <si>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</si>
  <si>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</si>
  <si>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</si>
  <si>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</si>
  <si>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</si>
  <si>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</si>
  <si>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</si>
  <si>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</si>
  <si>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</si>
  <si>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</si>
  <si>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</si>
  <si>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</si>
  <si>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</si>
  <si>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</si>
  <si>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</si>
  <si>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</si>
  <si>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</si>
  <si>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</si>
  <si>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</si>
  <si>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</si>
  <si>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</si>
  <si>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</si>
  <si>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</si>
  <si>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</si>
  <si>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</si>
  <si>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</si>
  <si>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</si>
  <si>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</si>
  <si>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</si>
  <si>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</si>
  <si>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</si>
  <si>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</si>
  <si>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</si>
  <si>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</si>
  <si>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</si>
  <si>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</si>
  <si>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</si>
  <si>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</si>
  <si>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</si>
  <si>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</si>
  <si>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</si>
  <si>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</si>
  <si>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</si>
  <si>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</si>
  <si>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</si>
  <si>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</si>
  <si>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</si>
  <si>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</si>
  <si>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</si>
  <si>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</si>
  <si>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</si>
  <si>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</si>
  <si>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</si>
  <si>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</si>
  <si>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</si>
  <si>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</si>
  <si>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</si>
  <si>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</si>
  <si>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</si>
  <si>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</si>
  <si>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</si>
  <si>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</si>
  <si>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</si>
  <si>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</si>
  <si>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</si>
  <si>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</si>
  <si>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</si>
  <si>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</si>
  <si>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</si>
  <si>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</si>
  <si>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</si>
  <si>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</si>
  <si>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</si>
  <si>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</si>
  <si>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</si>
  <si>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</si>
  <si>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</si>
  <si>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</si>
  <si>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</si>
  <si>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</si>
  <si>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</si>
  <si>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</si>
  <si>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</si>
  <si>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</si>
  <si>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</si>
  <si>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</si>
  <si>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</si>
  <si>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</si>
  <si>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</si>
  <si>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</si>
  <si>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</si>
  <si>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</si>
  <si>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</si>
  <si>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</si>
  <si>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</si>
  <si>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</si>
  <si>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</si>
  <si>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</si>
  <si>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</si>
  <si>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</si>
  <si>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</si>
  <si>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</si>
  <si>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</si>
  <si>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</si>
  <si>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</si>
  <si>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</si>
  <si>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</si>
  <si>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</si>
  <si>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</si>
  <si>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</si>
  <si>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</si>
  <si>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</si>
  <si>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</si>
  <si>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</si>
  <si>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</si>
  <si>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</si>
  <si>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</si>
  <si>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</si>
  <si>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</si>
  <si>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</si>
  <si>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</si>
  <si>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</si>
  <si>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</si>
  <si>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</si>
  <si>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</si>
  <si>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</si>
  <si>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</si>
  <si>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</si>
  <si>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</si>
  <si>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</si>
  <si>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</si>
  <si>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</si>
  <si>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</si>
  <si>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</si>
  <si>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</si>
  <si>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</si>
  <si>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</si>
  <si>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</si>
  <si>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</si>
  <si>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</si>
  <si>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</si>
  <si>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</si>
  <si>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</si>
  <si>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</si>
  <si>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</si>
  <si>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</si>
  <si>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</si>
  <si>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</si>
  <si>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</si>
  <si>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</si>
  <si>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</si>
  <si>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</si>
  <si>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</si>
  <si>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</si>
  <si>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</si>
  <si>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</si>
  <si>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</si>
  <si>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</si>
  <si>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</si>
  <si>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</si>
  <si>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</si>
  <si>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</si>
  <si>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</si>
  <si>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</si>
  <si>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</si>
  <si>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</si>
  <si>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</si>
  <si>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</si>
  <si>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</si>
  <si>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</si>
  <si>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</si>
  <si>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</si>
  <si>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</si>
  <si>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</si>
  <si>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</si>
  <si>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</si>
  <si>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</si>
  <si>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</si>
  <si>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</si>
  <si>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</si>
  <si>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</si>
  <si>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</si>
  <si>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</si>
  <si>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</si>
  <si>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</si>
  <si>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</si>
  <si>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</si>
  <si>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</si>
  <si>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</si>
  <si>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</si>
  <si>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</si>
  <si>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</si>
  <si>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</si>
  <si>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</si>
  <si>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</si>
  <si>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</si>
  <si>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</si>
  <si>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</si>
  <si>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</si>
  <si>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</si>
  <si>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</si>
  <si>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</si>
  <si>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</si>
  <si>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</si>
  <si>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</si>
  <si>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</si>
  <si>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</si>
  <si>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</si>
  <si>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</si>
  <si>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</si>
  <si>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</si>
  <si>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</si>
  <si>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</si>
  <si>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</si>
  <si>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</si>
  <si>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</si>
  <si>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</si>
  <si>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</si>
  <si>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</si>
  <si>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</si>
  <si>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</si>
  <si>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</si>
  <si>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</si>
  <si>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</si>
  <si>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</si>
  <si>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</si>
  <si>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</si>
  <si>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</si>
  <si>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</si>
  <si>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</si>
  <si>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</si>
  <si>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</si>
  <si>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</si>
  <si>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</si>
  <si>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</si>
  <si>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</si>
  <si>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</si>
  <si>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</si>
  <si>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</si>
  <si>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</si>
  <si>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</si>
  <si>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</si>
  <si>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</si>
  <si>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</si>
  <si>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</si>
  <si>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</si>
  <si>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</si>
  <si>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</si>
  <si>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</si>
  <si>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</si>
  <si>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</si>
  <si>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</si>
  <si>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</si>
  <si>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</si>
  <si>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</si>
  <si>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</si>
  <si>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</si>
  <si>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</si>
  <si>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</si>
  <si>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</si>
  <si>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</si>
  <si>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</si>
  <si>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</si>
  <si>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</si>
  <si>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</si>
  <si>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</si>
  <si>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</si>
  <si>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</si>
  <si>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</si>
  <si>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</si>
  <si>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</si>
  <si>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</si>
  <si>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</si>
  <si>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</si>
  <si>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</si>
  <si>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</si>
  <si>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</si>
  <si>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</si>
  <si>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</si>
  <si>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</si>
  <si>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</si>
  <si>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</si>
  <si>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</si>
  <si>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</si>
  <si>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</si>
  <si>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</si>
  <si>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</si>
  <si>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</si>
  <si>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</si>
  <si>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</si>
  <si>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</si>
  <si>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</si>
  <si>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</si>
  <si>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</si>
  <si>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</si>
  <si>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</si>
  <si>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</si>
  <si>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</si>
  <si>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</si>
  <si>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</si>
  <si>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</si>
  <si>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</si>
  <si>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</si>
  <si>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</si>
  <si>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</si>
  <si>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</si>
  <si>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</si>
  <si>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</si>
  <si>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</si>
  <si>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</si>
  <si>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</si>
  <si>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</si>
  <si>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</si>
  <si>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</si>
  <si>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</si>
  <si>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</si>
  <si>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</si>
  <si>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</si>
  <si>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</si>
  <si>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</si>
  <si>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</si>
  <si>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</si>
  <si>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</si>
  <si>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</si>
  <si>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</si>
  <si>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</si>
  <si>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</si>
  <si>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</si>
  <si>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</si>
  <si>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</si>
  <si>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</si>
  <si>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</si>
  <si>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</si>
  <si>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</si>
  <si>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</si>
  <si>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</si>
  <si>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</si>
  <si>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</si>
  <si>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</si>
  <si>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</si>
  <si>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</si>
  <si>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</si>
  <si>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</si>
  <si>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</si>
  <si>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</si>
  <si>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</si>
  <si>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</si>
  <si>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</si>
  <si>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</si>
  <si>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</si>
  <si>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</si>
  <si>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</si>
  <si>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</si>
  <si>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</si>
  <si>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</si>
  <si>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</si>
  <si>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</si>
  <si>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</si>
  <si>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</si>
  <si>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</si>
  <si>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</si>
  <si>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</si>
  <si>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</si>
  <si>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</si>
  <si>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</si>
  <si>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</si>
  <si>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</si>
  <si>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</si>
  <si>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</si>
  <si>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</si>
  <si>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</si>
  <si>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</si>
  <si>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</si>
  <si>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</si>
  <si>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</si>
  <si>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</si>
  <si>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</si>
  <si>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</si>
  <si>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</si>
  <si>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</si>
  <si>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</si>
  <si>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</si>
  <si>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</si>
  <si>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</si>
  <si>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</si>
  <si>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</si>
  <si>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</si>
  <si>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</si>
  <si>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</si>
  <si>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</si>
  <si>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</si>
  <si>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</si>
  <si>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</si>
  <si>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</si>
  <si>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</si>
  <si>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</si>
  <si>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</si>
  <si>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</si>
  <si>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</si>
  <si>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</si>
  <si>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</si>
  <si>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</si>
  <si>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</si>
  <si>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</si>
  <si>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</si>
  <si>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</si>
  <si>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</si>
  <si>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</si>
  <si>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</si>
  <si>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</si>
  <si>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</si>
  <si>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</si>
  <si>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</si>
  <si>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</si>
  <si>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</si>
  <si>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</si>
  <si>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</si>
  <si>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</si>
  <si>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</si>
  <si>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</si>
  <si>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</si>
  <si>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</si>
  <si>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</si>
  <si>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</si>
  <si>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</si>
  <si>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</si>
  <si>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</si>
  <si>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</si>
  <si>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</si>
  <si>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</si>
  <si>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</si>
  <si>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</si>
  <si>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</si>
  <si>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</si>
  <si>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</si>
  <si>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</si>
  <si>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</si>
  <si>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</si>
  <si>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</si>
  <si>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</si>
  <si>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</si>
  <si>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</si>
  <si>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</si>
  <si>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</si>
  <si>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</si>
  <si>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</si>
  <si>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</si>
  <si>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</si>
  <si>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</si>
  <si>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</si>
  <si>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</si>
  <si>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</si>
  <si>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</si>
  <si>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</si>
  <si>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</si>
  <si>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</si>
  <si>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</si>
  <si>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</si>
  <si>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</si>
  <si>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</si>
  <si>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</si>
  <si>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</si>
  <si>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</si>
  <si>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</si>
  <si>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</si>
  <si>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</si>
  <si>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</si>
  <si>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</si>
  <si>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</si>
  <si>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</si>
  <si>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</si>
  <si>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</si>
  <si>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</si>
  <si>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</si>
  <si>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</si>
  <si>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</si>
  <si>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</si>
  <si>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</si>
  <si>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</si>
  <si>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</si>
  <si>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</si>
  <si>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</si>
  <si>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</si>
  <si>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</si>
  <si>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</si>
  <si>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</si>
  <si>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</si>
  <si>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</si>
  <si>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</si>
  <si>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</si>
  <si>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</si>
  <si>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</si>
  <si>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</si>
  <si>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</si>
  <si>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</si>
  <si>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</si>
  <si>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</si>
  <si>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</si>
  <si>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</si>
  <si>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</si>
  <si>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</si>
  <si>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</si>
  <si>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</si>
  <si>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</si>
  <si>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</si>
  <si>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</si>
  <si>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</si>
  <si>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</si>
  <si>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</si>
  <si>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</si>
  <si>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</si>
  <si>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</si>
  <si>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</si>
  <si>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</si>
  <si>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</si>
  <si>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</si>
  <si>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</si>
  <si>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</si>
  <si>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</si>
  <si>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</si>
  <si>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</si>
  <si>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</si>
  <si>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</si>
  <si>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</si>
  <si>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</si>
  <si>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</si>
  <si>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</si>
  <si>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</si>
  <si>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</si>
  <si>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</si>
  <si>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</si>
  <si>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</si>
  <si>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</si>
  <si>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</si>
  <si>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</si>
  <si>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</si>
  <si>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</si>
  <si>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</si>
  <si>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</si>
  <si>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</si>
  <si>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</si>
  <si>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</si>
  <si>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</si>
  <si>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</si>
  <si>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</si>
  <si>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</si>
  <si>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</si>
  <si>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</si>
  <si>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</si>
  <si>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</si>
  <si>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</si>
  <si>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</si>
  <si>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</si>
  <si>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</si>
  <si>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</si>
  <si>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</si>
  <si>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</si>
  <si>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</si>
  <si>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</si>
  <si>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</si>
  <si>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</si>
  <si>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</si>
  <si>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</si>
  <si>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</si>
  <si>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</si>
  <si>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</si>
  <si>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</si>
  <si>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</si>
  <si>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</si>
  <si>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</si>
  <si>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</si>
  <si>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</si>
  <si>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</si>
  <si>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</si>
  <si>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</si>
  <si>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</si>
  <si>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</si>
  <si>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</si>
  <si>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</si>
  <si>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</si>
  <si>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</si>
  <si>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</si>
  <si>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</si>
  <si>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</si>
  <si>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</si>
  <si>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</si>
  <si>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</si>
  <si>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</si>
  <si>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</si>
  <si>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</si>
  <si>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</si>
  <si>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</si>
  <si>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</si>
  <si>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</si>
  <si>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</si>
  <si>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</si>
  <si>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</si>
  <si>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</si>
  <si>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</si>
  <si>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</si>
  <si>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</si>
  <si>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</si>
  <si>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</si>
  <si>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</si>
  <si>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</si>
  <si>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</si>
  <si>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</si>
  <si>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</si>
  <si>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</si>
  <si>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</si>
  <si>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</si>
  <si>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</si>
  <si>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</si>
  <si>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</si>
  <si>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</si>
  <si>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</si>
  <si>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</si>
  <si>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</si>
  <si>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</si>
  <si>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</si>
  <si>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</si>
  <si>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</si>
  <si>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</si>
  <si>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</si>
  <si>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</si>
  <si>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</si>
  <si>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</si>
  <si>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</si>
  <si>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</si>
  <si>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</si>
  <si>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</si>
  <si>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</si>
  <si>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</si>
  <si>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</si>
  <si>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</si>
  <si>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</si>
  <si>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</si>
  <si>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</si>
  <si>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</si>
  <si>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</si>
  <si>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</si>
  <si>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</si>
  <si>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</si>
  <si>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</si>
  <si>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</si>
  <si>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</si>
  <si>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</si>
  <si>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</si>
  <si>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</si>
  <si>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</si>
  <si>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</si>
  <si>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</si>
  <si>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</si>
  <si>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</si>
  <si>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</si>
  <si>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</si>
  <si>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</si>
  <si>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</si>
  <si>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</si>
  <si>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</si>
  <si>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</si>
  <si>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</si>
  <si>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</si>
  <si>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</si>
  <si>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</si>
  <si>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</si>
  <si>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</si>
  <si>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</si>
  <si>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</si>
  <si>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</si>
  <si>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</si>
  <si>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</si>
  <si>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</si>
  <si>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</si>
  <si>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</si>
  <si>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</si>
  <si>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</si>
  <si>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</si>
  <si>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</si>
  <si>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</si>
  <si>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</si>
  <si>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</si>
  <si>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</si>
  <si>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</si>
  <si>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</si>
  <si>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</si>
  <si>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</si>
  <si>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</si>
  <si>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</si>
  <si>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</si>
  <si>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</si>
  <si>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</si>
  <si>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</si>
  <si>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</si>
  <si>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</si>
  <si>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</si>
  <si>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</si>
  <si>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</si>
  <si>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</si>
  <si>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</si>
  <si>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</si>
  <si>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</si>
  <si>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</si>
  <si>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</si>
  <si>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</si>
  <si>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</si>
  <si>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</si>
  <si>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</si>
  <si>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</si>
  <si>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</si>
  <si>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</si>
  <si>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</si>
  <si>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</si>
  <si>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</si>
  <si>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</si>
  <si>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</si>
  <si>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</si>
  <si>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</si>
  <si>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</si>
  <si>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</si>
  <si>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</si>
  <si>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</si>
  <si>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</si>
  <si>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</si>
  <si>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</si>
  <si>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</si>
  <si>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</si>
  <si>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</si>
  <si>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</si>
  <si>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</si>
  <si>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</si>
  <si>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</si>
  <si>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</si>
  <si>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</si>
  <si>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</si>
  <si>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</si>
  <si>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</si>
  <si>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</si>
  <si>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</si>
  <si>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</si>
  <si>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</si>
  <si>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</si>
  <si>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</si>
  <si>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</si>
  <si>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</si>
  <si>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</si>
  <si>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</si>
  <si>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</si>
  <si>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</si>
  <si>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</si>
  <si>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</si>
  <si>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</si>
  <si>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</si>
  <si>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</si>
  <si>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</si>
  <si>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</si>
  <si>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</si>
  <si>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</si>
  <si>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</si>
  <si>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</si>
  <si>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</si>
  <si>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</si>
  <si>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</si>
  <si>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</si>
  <si>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</si>
  <si>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</si>
  <si>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</si>
  <si>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</si>
  <si>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</si>
  <si>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</si>
  <si>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</si>
  <si>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</si>
  <si>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</si>
  <si>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</si>
  <si>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</si>
  <si>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</si>
  <si>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</si>
  <si>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</si>
  <si>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</si>
  <si>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</si>
  <si>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</si>
  <si>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</si>
  <si>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</si>
  <si>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</si>
  <si>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</si>
  <si>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</si>
  <si>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</si>
  <si>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</si>
  <si>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</si>
  <si>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</si>
  <si>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</si>
  <si>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</si>
  <si>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</si>
  <si>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</si>
  <si>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</si>
  <si>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</si>
  <si>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</si>
  <si>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</si>
  <si>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</si>
  <si>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</si>
  <si>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</si>
  <si>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</si>
  <si>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</si>
  <si>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</si>
  <si>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</si>
  <si>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</si>
  <si>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</si>
  <si>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</si>
  <si>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</si>
  <si>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</si>
  <si>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</si>
  <si>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</si>
  <si>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</si>
  <si>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</si>
  <si>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</si>
  <si>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</si>
  <si>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</si>
  <si>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</si>
  <si>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</si>
  <si>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</si>
  <si>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</si>
  <si>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</si>
  <si>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</si>
  <si>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</si>
  <si>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</si>
  <si>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</si>
  <si>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</si>
  <si>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</si>
  <si>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</si>
  <si>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</si>
  <si>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</si>
  <si>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</si>
  <si>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</si>
  <si>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</si>
  <si>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</si>
  <si>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</si>
  <si>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</si>
  <si>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</si>
  <si>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</si>
  <si>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</si>
  <si>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</si>
  <si>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</si>
  <si>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</si>
  <si>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</si>
  <si>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</si>
  <si>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</si>
  <si>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</si>
  <si>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</si>
  <si>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</si>
  <si>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</si>
  <si>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</si>
  <si>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</si>
  <si>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</si>
  <si>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</si>
  <si>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</si>
  <si>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</si>
  <si>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</si>
  <si>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</si>
  <si>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</si>
  <si>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</si>
  <si>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</si>
  <si>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</si>
  <si>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</si>
  <si>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</si>
  <si>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</si>
  <si>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</si>
  <si>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</si>
  <si>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</si>
  <si>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</si>
  <si>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</si>
  <si>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</si>
  <si>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</si>
  <si>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</si>
  <si>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</si>
  <si>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</si>
  <si>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</si>
  <si>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</si>
  <si>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</si>
  <si>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</si>
  <si>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</si>
  <si>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</si>
  <si>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</si>
  <si>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</si>
  <si>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</si>
  <si>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</si>
  <si>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</si>
  <si>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</si>
  <si>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</si>
  <si>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</si>
  <si>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</si>
  <si>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</si>
  <si>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</si>
  <si>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</si>
  <si>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</si>
  <si>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</si>
  <si>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</si>
  <si>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</si>
  <si>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</si>
  <si>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</si>
  <si>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</si>
  <si>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</si>
  <si>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</si>
  <si>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</si>
  <si>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</si>
  <si>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</si>
  <si>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</si>
  <si>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</si>
  <si>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</si>
  <si>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</si>
  <si>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</si>
  <si>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</si>
  <si>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</si>
  <si>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</si>
  <si>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</si>
  <si>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</si>
  <si>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</si>
  <si>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</si>
  <si>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</si>
  <si>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</si>
  <si>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</si>
  <si>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</si>
  <si>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</si>
  <si>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</si>
  <si>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</si>
  <si>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</si>
  <si>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</si>
  <si>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</si>
  <si>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</si>
  <si>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</si>
  <si>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</si>
  <si>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</si>
  <si>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</si>
  <si>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</si>
  <si>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</si>
  <si>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</si>
  <si>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</si>
  <si>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</si>
  <si>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</si>
  <si>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</si>
  <si>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</si>
  <si>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</si>
  <si>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</si>
  <si>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</si>
  <si>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</si>
  <si>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</si>
  <si>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</si>
  <si>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</si>
  <si>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</si>
  <si>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</si>
  <si>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</si>
  <si>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</si>
  <si>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</si>
  <si>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</si>
  <si>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</si>
  <si>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</si>
  <si>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</si>
  <si>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</si>
  <si>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</si>
  <si>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</si>
  <si>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</si>
  <si>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</si>
  <si>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</si>
  <si>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</si>
  <si>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</si>
  <si>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</si>
  <si>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</si>
  <si>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</si>
  <si>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</si>
  <si>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</si>
  <si>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</si>
  <si>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</si>
  <si>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</si>
  <si>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</si>
  <si>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</si>
  <si>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</si>
  <si>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</si>
  <si>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</si>
  <si>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</si>
  <si>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</si>
  <si>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</si>
  <si>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</si>
  <si>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</si>
  <si>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</si>
  <si>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</si>
  <si>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</si>
  <si>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</si>
  <si>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</si>
  <si>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</si>
  <si>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</si>
  <si>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</si>
  <si>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</si>
  <si>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</si>
  <si>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</si>
  <si>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</si>
  <si>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</si>
  <si>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</si>
  <si>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</si>
  <si>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</si>
  <si>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</si>
  <si>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</si>
  <si>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</si>
  <si>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</si>
  <si>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</si>
  <si>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</si>
  <si>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</si>
  <si>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</si>
  <si>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</si>
  <si>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</si>
  <si>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</si>
  <si>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</si>
  <si>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</si>
  <si>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</si>
  <si>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</si>
  <si>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</si>
  <si>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</si>
  <si>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</si>
  <si>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</si>
  <si>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</si>
  <si>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</si>
  <si>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</si>
  <si>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</si>
  <si>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</si>
  <si>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</si>
  <si>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</si>
  <si>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</si>
  <si>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</si>
  <si>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</si>
  <si>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</si>
  <si>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</si>
  <si>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</si>
  <si>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</si>
  <si>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</si>
  <si>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</si>
  <si>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</si>
  <si>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</si>
  <si>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</si>
  <si>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</si>
  <si>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</si>
  <si>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</si>
  <si>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</si>
  <si>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</si>
  <si>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</si>
  <si>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</si>
  <si>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</si>
  <si>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</si>
  <si>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</si>
  <si>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</si>
  <si>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</si>
  <si>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</si>
  <si>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</si>
  <si>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</si>
  <si>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</si>
  <si>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</si>
  <si>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</si>
  <si>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</si>
  <si>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</si>
  <si>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</si>
  <si>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</si>
  <si>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</si>
  <si>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</si>
  <si>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</si>
  <si>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</si>
  <si>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</si>
  <si>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</si>
  <si>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</si>
  <si>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</si>
  <si>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</si>
  <si>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</si>
  <si>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</si>
  <si>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</si>
  <si>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</si>
  <si>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</si>
  <si>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</si>
  <si>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</si>
  <si>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</si>
  <si>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</si>
  <si>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</si>
  <si>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</si>
  <si>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</si>
  <si>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</si>
  <si>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</si>
  <si>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</si>
  <si>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</si>
  <si>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</si>
  <si>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</si>
  <si>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</si>
  <si>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</si>
  <si>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</si>
  <si>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</si>
  <si>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</si>
  <si>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</si>
  <si>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</si>
  <si>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</si>
  <si>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</si>
  <si>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</si>
  <si>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</si>
  <si>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</si>
  <si>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</si>
  <si>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</si>
  <si>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</si>
  <si>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</si>
  <si>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</si>
  <si>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</si>
  <si>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</si>
  <si>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</si>
  <si>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</si>
  <si>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</si>
  <si>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</si>
  <si>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</si>
  <si>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</si>
  <si>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</si>
  <si>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</si>
  <si>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</si>
  <si>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</si>
  <si>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</si>
  <si>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</si>
  <si>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</si>
  <si>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</si>
  <si>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</si>
  <si>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</si>
  <si>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</si>
  <si>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</si>
  <si>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</si>
  <si>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</si>
  <si>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</si>
  <si>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</si>
  <si>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</si>
  <si>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</si>
  <si>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</si>
  <si>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</si>
  <si>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</si>
  <si>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</si>
  <si>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</si>
  <si>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</si>
  <si>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</si>
  <si>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</si>
  <si>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</si>
  <si>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</si>
  <si>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</si>
  <si>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</si>
  <si>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</si>
  <si>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</si>
  <si>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</si>
  <si>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</si>
  <si>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</si>
  <si>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</si>
  <si>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</si>
  <si>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</si>
  <si>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</si>
  <si>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</si>
  <si>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</si>
  <si>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</si>
  <si>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</si>
  <si>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</si>
  <si>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</si>
  <si>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</si>
  <si>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</si>
  <si>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</si>
  <si>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</si>
  <si>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</si>
  <si>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</si>
  <si>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</si>
  <si>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</si>
  <si>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</si>
  <si>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</si>
  <si>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</si>
  <si>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</si>
  <si>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</si>
  <si>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</si>
  <si>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</si>
  <si>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</si>
  <si>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</si>
  <si>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</si>
  <si>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</si>
  <si>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</si>
  <si>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</si>
  <si>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</si>
  <si>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</si>
  <si>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</si>
  <si>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</si>
  <si>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</si>
  <si>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</si>
  <si>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</si>
  <si>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</si>
  <si>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</si>
  <si>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</si>
  <si>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</si>
  <si>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</si>
  <si>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</si>
  <si>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</si>
  <si>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</si>
  <si>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</si>
  <si>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</si>
  <si>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</si>
  <si>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</si>
  <si>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</si>
  <si>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</si>
  <si>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</si>
  <si>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</si>
  <si>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</si>
  <si>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</si>
  <si>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</si>
  <si>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</si>
  <si>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</si>
  <si>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</si>
  <si>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</si>
  <si>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</si>
  <si>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</si>
  <si>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</si>
  <si>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</si>
  <si>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</si>
  <si>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</si>
  <si>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</si>
  <si>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</si>
  <si>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</si>
  <si>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</si>
  <si>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</si>
  <si>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</si>
  <si>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</si>
  <si>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</si>
  <si>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</si>
  <si>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</si>
  <si>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</si>
  <si>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</si>
  <si>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</si>
  <si>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</si>
  <si>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</si>
  <si>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</si>
  <si>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</si>
  <si>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</si>
  <si>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</si>
  <si>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</si>
  <si>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</si>
  <si>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</si>
  <si>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</si>
  <si>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</si>
  <si>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</si>
  <si>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</si>
  <si>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</si>
  <si>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</si>
  <si>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</si>
  <si>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</si>
  <si>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</si>
  <si>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</si>
  <si>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</si>
  <si>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</si>
  <si>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</si>
  <si>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</si>
  <si>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</si>
  <si>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</si>
  <si>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</si>
  <si>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</si>
  <si>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</si>
  <si>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</si>
  <si>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</si>
  <si>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</si>
  <si>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</si>
  <si>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</si>
  <si>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</si>
  <si>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</si>
  <si>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</si>
  <si>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</si>
  <si>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</si>
  <si>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</si>
  <si>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</si>
  <si>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</si>
  <si>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</si>
  <si>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</si>
  <si>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</si>
  <si>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</si>
  <si>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</si>
  <si>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</si>
  <si>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</si>
  <si>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</si>
  <si>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</si>
  <si>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</si>
  <si>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</si>
  <si>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</si>
  <si>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</si>
  <si>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</si>
  <si>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</si>
  <si>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</si>
  <si>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</si>
  <si>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</si>
  <si>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</si>
  <si>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</si>
  <si>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</si>
  <si>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</si>
  <si>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</si>
  <si>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</si>
  <si>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</si>
  <si>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</si>
  <si>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</si>
  <si>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</si>
  <si>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</si>
  <si>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</si>
  <si>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</si>
  <si>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</si>
  <si>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</si>
  <si>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</si>
  <si>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</si>
  <si>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</si>
  <si>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</si>
  <si>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</si>
  <si>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</si>
  <si>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</si>
  <si>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</si>
  <si>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</si>
  <si>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</si>
  <si>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</si>
  <si>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</si>
  <si>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</si>
  <si>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</si>
  <si>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</si>
  <si>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</si>
  <si>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</si>
  <si>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</si>
  <si>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</si>
  <si>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</si>
  <si>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</si>
  <si>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</si>
  <si>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</si>
  <si>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</si>
  <si>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</si>
  <si>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</si>
  <si>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</si>
  <si>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</si>
  <si>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</si>
  <si>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</si>
  <si>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</si>
  <si>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</si>
  <si>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</si>
  <si>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</si>
  <si>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</si>
  <si>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</si>
  <si>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</si>
  <si>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</si>
  <si>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</si>
  <si>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</si>
  <si>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</si>
  <si>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</si>
  <si>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</si>
  <si>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</si>
  <si>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</si>
  <si>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</si>
  <si>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</si>
  <si>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</si>
  <si>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</si>
  <si>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</si>
  <si>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</si>
  <si>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</si>
  <si>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</si>
  <si>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</si>
  <si>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</si>
  <si>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</si>
  <si>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</si>
  <si>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</si>
  <si>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</si>
  <si>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</si>
  <si>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</si>
  <si>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</si>
  <si>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</si>
  <si>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</si>
  <si>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</si>
  <si>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</si>
  <si>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</si>
  <si>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</si>
  <si>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</si>
  <si>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</si>
  <si>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</si>
  <si>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</si>
  <si>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</si>
  <si>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</si>
  <si>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</si>
  <si>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</si>
  <si>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</si>
  <si>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</si>
  <si>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</si>
  <si>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</si>
  <si>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</si>
  <si>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</si>
  <si>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</si>
  <si>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</si>
  <si>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</si>
  <si>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</si>
  <si>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</si>
  <si>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</si>
  <si>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</si>
  <si>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</si>
  <si>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</si>
  <si>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</si>
  <si>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</si>
  <si>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</si>
  <si>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</si>
  <si>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</si>
  <si>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</si>
  <si>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</si>
  <si>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</si>
  <si>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</si>
  <si>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</si>
  <si>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</si>
  <si>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</si>
  <si>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</si>
  <si>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</si>
  <si>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</si>
  <si>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</si>
  <si>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</si>
  <si>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</si>
  <si>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</si>
  <si>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</si>
  <si>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</si>
  <si>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</si>
  <si>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</si>
  <si>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</si>
  <si>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</si>
  <si>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</si>
  <si>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</si>
  <si>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</si>
  <si>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</si>
  <si>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</si>
  <si>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</si>
  <si>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</si>
  <si>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</si>
  <si>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</si>
  <si>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</si>
  <si>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</si>
  <si>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</si>
  <si>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</si>
  <si>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</si>
  <si>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</si>
  <si>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</si>
  <si>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</si>
  <si>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</si>
  <si>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</si>
  <si>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</si>
  <si>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</si>
  <si>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</si>
  <si>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</si>
  <si>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</si>
  <si>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</si>
  <si>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</si>
  <si>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</si>
  <si>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</si>
  <si>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</si>
  <si>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</si>
  <si>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</si>
  <si>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</si>
  <si>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</si>
  <si>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</si>
  <si>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</si>
  <si>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</si>
  <si>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</si>
  <si>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</si>
  <si>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</si>
  <si>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</si>
  <si>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</si>
  <si>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</si>
  <si>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</si>
  <si>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</si>
  <si>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</si>
  <si>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</si>
  <si>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</si>
  <si>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</si>
  <si>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</si>
  <si>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</si>
  <si>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</si>
  <si>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</si>
  <si>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</si>
  <si>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</si>
  <si>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</si>
  <si>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</si>
  <si>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</si>
  <si>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</si>
  <si>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</si>
  <si>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</si>
  <si>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</si>
  <si>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</si>
  <si>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</si>
  <si>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</si>
  <si>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</si>
  <si>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</si>
  <si>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</si>
  <si>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</si>
  <si>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</si>
  <si>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</si>
  <si>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</si>
  <si>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</si>
  <si>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</si>
  <si>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</si>
  <si>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</si>
  <si>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</si>
  <si>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</si>
  <si>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</si>
  <si>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</si>
  <si>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</si>
  <si>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</si>
  <si>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</si>
  <si>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</si>
  <si>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</si>
  <si>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</si>
  <si>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</si>
  <si>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</si>
  <si>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</si>
  <si>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</si>
  <si>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</si>
  <si>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</si>
  <si>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</si>
  <si>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</si>
  <si>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</si>
  <si>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</si>
  <si>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</si>
  <si>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</si>
  <si>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</si>
  <si>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</si>
  <si>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</si>
  <si>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</si>
  <si>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</si>
  <si>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</si>
  <si>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</si>
  <si>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</si>
  <si>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</si>
  <si>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</si>
  <si>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</si>
  <si>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</si>
  <si>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</si>
  <si>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</si>
  <si>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</si>
  <si>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</si>
  <si>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</si>
  <si>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</si>
  <si>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</si>
  <si>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</si>
  <si>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</si>
  <si>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</si>
  <si>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</si>
  <si>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</si>
  <si>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</si>
  <si>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</si>
  <si>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</si>
  <si>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</si>
  <si>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</si>
  <si>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</si>
  <si>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</si>
  <si>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</si>
  <si>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</si>
  <si>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</si>
  <si>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</si>
  <si>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</si>
  <si>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</si>
  <si>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</si>
  <si>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</si>
  <si>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</si>
  <si>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</si>
  <si>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</si>
  <si>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</si>
  <si>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</si>
  <si>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</si>
  <si>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</si>
  <si>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</si>
  <si>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</si>
  <si>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</si>
  <si>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</si>
  <si>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</si>
  <si>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</si>
  <si>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</si>
  <si>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</si>
  <si>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</si>
  <si>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</si>
  <si>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</si>
  <si>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</si>
  <si>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</si>
  <si>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</si>
  <si>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</si>
  <si>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</si>
  <si>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</si>
  <si>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</si>
  <si>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</si>
  <si>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</si>
  <si>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</si>
  <si>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</si>
  <si>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</si>
  <si>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</si>
  <si>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</si>
  <si>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</si>
  <si>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</si>
  <si>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</si>
  <si>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</si>
  <si>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</si>
  <si>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</si>
  <si>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</si>
  <si>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</si>
  <si>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</si>
  <si>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</si>
  <si>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</si>
  <si>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</si>
  <si>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</si>
  <si>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</si>
  <si>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</si>
  <si>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</si>
  <si>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</si>
  <si>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</si>
  <si>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</si>
  <si>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</si>
  <si>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</si>
  <si>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</si>
  <si>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</si>
  <si>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</si>
  <si>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</si>
  <si>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</si>
  <si>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</si>
  <si>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</si>
  <si>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</si>
  <si>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</si>
  <si>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</si>
  <si>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</si>
  <si>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</si>
  <si>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</si>
  <si>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</si>
  <si>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</si>
  <si>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</si>
  <si>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</si>
  <si>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</si>
  <si>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</si>
  <si>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</si>
  <si>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</si>
  <si>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</si>
  <si>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</si>
  <si>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</si>
  <si>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</si>
  <si>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</si>
  <si>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</si>
  <si>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</si>
  <si>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</si>
  <si>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</si>
  <si>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</si>
  <si>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</si>
  <si>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</si>
  <si>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</si>
  <si>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</si>
  <si>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</si>
  <si>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</si>
  <si>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</si>
  <si>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</si>
  <si>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</si>
  <si>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</si>
  <si>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</si>
  <si>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</si>
  <si>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</si>
  <si>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</si>
  <si>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</si>
  <si>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</si>
  <si>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</si>
  <si>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</si>
  <si>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</si>
  <si>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</si>
  <si>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</si>
  <si>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</si>
  <si>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</si>
  <si>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</si>
  <si>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</si>
  <si>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</si>
  <si>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</si>
  <si>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</si>
  <si>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</si>
  <si>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</si>
  <si>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</si>
  <si>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</si>
  <si>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</si>
  <si>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</si>
  <si>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</si>
  <si>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</si>
  <si>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</si>
  <si>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</si>
  <si>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</si>
  <si>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</si>
  <si>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</si>
  <si>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</si>
  <si>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</si>
  <si>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</si>
  <si>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</si>
  <si>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</si>
  <si>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</si>
  <si>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</si>
  <si>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</si>
  <si>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</si>
  <si>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</si>
  <si>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</si>
  <si>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</si>
  <si>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</si>
  <si>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</si>
  <si>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</si>
  <si>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</si>
  <si>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</si>
  <si>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</si>
  <si>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</si>
  <si>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</si>
  <si>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</si>
  <si>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</si>
  <si>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</si>
  <si>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</si>
  <si>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</si>
  <si>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</si>
  <si>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</si>
  <si>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</si>
  <si>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</si>
  <si>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</si>
  <si>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</si>
  <si>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</si>
  <si>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</si>
  <si>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</si>
  <si>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</si>
  <si>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</si>
  <si>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</si>
  <si>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</si>
  <si>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</si>
  <si>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</si>
  <si>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</si>
  <si>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</si>
  <si>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</si>
  <si>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</si>
  <si>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</si>
  <si>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</si>
  <si>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</si>
  <si>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</si>
  <si>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</si>
  <si>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</si>
  <si>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</si>
  <si>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</si>
  <si>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</si>
  <si>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</si>
  <si>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</si>
  <si>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</si>
  <si>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</si>
  <si>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</si>
  <si>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</si>
  <si>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</si>
  <si>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</si>
  <si>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</si>
  <si>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</si>
  <si>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</si>
  <si>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</si>
  <si>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</si>
  <si>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</si>
  <si>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</si>
  <si>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</si>
  <si>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</si>
  <si>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</si>
  <si>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</si>
  <si>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</si>
  <si>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</si>
  <si>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</si>
  <si>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</si>
  <si>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</si>
  <si>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</si>
  <si>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</si>
  <si>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</si>
  <si>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</si>
  <si>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</si>
  <si>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</si>
  <si>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</si>
  <si>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</si>
  <si>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</si>
  <si>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</si>
  <si>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</si>
  <si>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</si>
  <si>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</si>
  <si>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</si>
  <si>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</si>
  <si>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</si>
  <si>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</si>
  <si>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</si>
  <si>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</si>
  <si>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</si>
  <si>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</si>
  <si>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</si>
  <si>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</si>
  <si>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</si>
  <si>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</si>
  <si>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</si>
  <si>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</si>
  <si>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</si>
  <si>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</si>
  <si>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</si>
  <si>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</si>
  <si>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</si>
  <si>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</si>
  <si>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</si>
  <si>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</si>
  <si>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</si>
  <si>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</si>
  <si>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</si>
  <si>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</si>
  <si>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</si>
  <si>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</si>
  <si>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</si>
  <si>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</si>
  <si>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</si>
  <si>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</si>
  <si>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</si>
  <si>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</si>
  <si>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</si>
  <si>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</si>
  <si>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</si>
  <si>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</si>
  <si>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</si>
  <si>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</si>
  <si>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</si>
  <si>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</si>
  <si>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</si>
  <si>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</si>
  <si>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</si>
  <si>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</si>
  <si>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</si>
  <si>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</si>
  <si>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</si>
  <si>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</si>
  <si>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</si>
  <si>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</si>
  <si>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</si>
  <si>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</si>
  <si>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</si>
  <si>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</si>
  <si>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</si>
  <si>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</si>
  <si>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</si>
  <si>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</si>
  <si>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</si>
  <si>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</si>
  <si>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</si>
  <si>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</si>
  <si>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</si>
  <si>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</si>
  <si>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</si>
  <si>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</si>
  <si>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</si>
  <si>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</si>
  <si>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</si>
  <si>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</si>
  <si>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</si>
  <si>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</si>
  <si>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</si>
  <si>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</si>
  <si>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</si>
  <si>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</si>
  <si>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</si>
  <si>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</si>
  <si>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</si>
  <si>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</si>
  <si>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</si>
  <si>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</si>
  <si>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</si>
  <si>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</si>
  <si>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</si>
  <si>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</si>
  <si>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</si>
  <si>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</si>
  <si>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</si>
  <si>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</si>
  <si>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</si>
  <si>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</si>
  <si>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</si>
  <si>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</si>
  <si>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</si>
  <si>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</si>
  <si>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</si>
  <si>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</si>
  <si>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</si>
  <si>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</si>
  <si>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</si>
  <si>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</si>
  <si>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</si>
  <si>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</si>
  <si>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</si>
  <si>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</si>
  <si>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</si>
  <si>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</si>
  <si>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</si>
  <si>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</si>
  <si>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</si>
  <si>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</si>
  <si>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</si>
  <si>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</si>
  <si>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</si>
  <si>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</si>
  <si>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</si>
  <si>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</si>
  <si>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</si>
  <si>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</si>
  <si>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</si>
  <si>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</si>
  <si>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</si>
  <si>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</si>
  <si>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</si>
  <si>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</si>
  <si>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</si>
  <si>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</si>
  <si>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</si>
  <si>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</si>
  <si>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</si>
  <si>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</si>
  <si>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</si>
  <si>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</si>
  <si>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</si>
  <si>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</si>
  <si>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</si>
  <si>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</si>
  <si>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</si>
  <si>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</si>
  <si>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</si>
  <si>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</si>
  <si>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</si>
  <si>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</si>
  <si>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</si>
  <si>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</si>
  <si>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</si>
  <si>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</si>
  <si>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</si>
  <si>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</si>
  <si>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</si>
  <si>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</si>
  <si>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</si>
  <si>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</si>
  <si>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</si>
  <si>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</si>
  <si>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</si>
  <si>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</si>
  <si>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</si>
  <si>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</si>
  <si>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</si>
  <si>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</si>
  <si>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</si>
  <si>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</si>
  <si>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</si>
  <si>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</si>
  <si>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</si>
  <si>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</si>
  <si>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</si>
  <si>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</si>
  <si>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</si>
  <si>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</si>
  <si>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</si>
  <si>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</si>
  <si>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</si>
  <si>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</si>
  <si>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</si>
  <si>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</si>
  <si>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</si>
  <si>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</si>
  <si>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</si>
  <si>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</si>
  <si>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</si>
  <si>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</si>
  <si>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</si>
  <si>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</si>
  <si>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</si>
  <si>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</si>
  <si>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</si>
  <si>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</si>
  <si>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</si>
  <si>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</si>
  <si>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</si>
  <si>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</si>
  <si>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</si>
  <si>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</si>
  <si>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</si>
  <si>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</si>
  <si>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</si>
  <si>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</si>
  <si>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</si>
  <si>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</si>
  <si>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</si>
  <si>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</si>
  <si>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</si>
  <si>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</si>
  <si>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</si>
  <si>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</si>
  <si>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</si>
  <si>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</si>
  <si>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</si>
  <si>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</si>
  <si>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</si>
  <si>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</si>
  <si>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</si>
  <si>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</si>
  <si>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</si>
  <si>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</si>
  <si>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</si>
  <si>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</si>
  <si>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</si>
  <si>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</si>
  <si>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</si>
  <si>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</si>
  <si>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</si>
  <si>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</si>
  <si>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</si>
  <si>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</si>
  <si>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</si>
  <si>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</si>
  <si>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</si>
  <si>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</si>
  <si>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</si>
  <si>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</si>
  <si>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</si>
  <si>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</si>
  <si>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</si>
  <si>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</si>
  <si>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</si>
  <si>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</si>
  <si>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</si>
  <si>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</si>
  <si>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</si>
  <si>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</si>
  <si>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</si>
  <si>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</si>
  <si>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</si>
  <si>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</si>
  <si>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</si>
  <si>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</si>
  <si>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</si>
  <si>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</si>
  <si>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</si>
  <si>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</si>
  <si>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</si>
  <si>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</si>
  <si>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</si>
  <si>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</si>
  <si>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</si>
  <si>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</si>
  <si>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</si>
  <si>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</si>
  <si>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</si>
  <si>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</si>
  <si>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</si>
  <si>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</si>
  <si>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</si>
  <si>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</si>
  <si>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</si>
  <si>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</si>
  <si>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</si>
  <si>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</si>
  <si>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</si>
  <si>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</si>
  <si>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</si>
  <si>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</si>
  <si>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</si>
  <si>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</si>
  <si>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</si>
  <si>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</si>
  <si>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</si>
  <si>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</si>
  <si>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</si>
  <si>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</si>
  <si>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</si>
  <si>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</si>
  <si>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</si>
  <si>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</si>
  <si>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</si>
  <si>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</si>
  <si>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</si>
  <si>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</si>
  <si>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</si>
  <si>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</si>
  <si>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</si>
  <si>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</si>
  <si>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</si>
  <si>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</si>
  <si>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</si>
  <si>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</si>
  <si>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</si>
  <si>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</si>
  <si>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</si>
  <si>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</si>
  <si>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</si>
  <si>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</si>
  <si>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</si>
  <si>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</si>
  <si>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</si>
  <si>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</si>
  <si>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</si>
  <si>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</si>
  <si>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</si>
  <si>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</si>
  <si>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</si>
  <si>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</si>
  <si>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</si>
  <si>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</si>
  <si>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</si>
  <si>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</si>
  <si>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</si>
  <si>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</si>
  <si>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</si>
  <si>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</si>
  <si>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</si>
  <si>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</si>
  <si>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</si>
  <si>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</si>
  <si>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</si>
  <si>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</si>
  <si>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</si>
  <si>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</si>
  <si>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</si>
  <si>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</si>
  <si>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</si>
  <si>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</si>
  <si>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</si>
  <si>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</si>
  <si>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</si>
  <si>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</si>
  <si>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</si>
  <si>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</si>
  <si>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</si>
  <si>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</si>
  <si>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</si>
  <si>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</si>
  <si>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</si>
  <si>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</si>
  <si>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</si>
  <si>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</si>
  <si>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</si>
  <si>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</si>
  <si>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</si>
  <si>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</si>
  <si>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</si>
  <si>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</si>
  <si>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</si>
  <si>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</si>
  <si>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</si>
  <si>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</si>
  <si>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</si>
  <si>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</si>
  <si>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</si>
  <si>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</si>
  <si>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</si>
  <si>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</si>
  <si>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</si>
  <si>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</si>
  <si>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</si>
  <si>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</si>
  <si>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</si>
  <si>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</si>
  <si>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</si>
  <si>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</si>
  <si>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</si>
  <si>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</si>
  <si>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</si>
  <si>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</si>
  <si>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</si>
  <si>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</si>
  <si>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</si>
  <si>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</si>
  <si>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</si>
  <si>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</si>
  <si>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</si>
  <si>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</si>
  <si>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</si>
  <si>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</si>
  <si>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</si>
  <si>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</si>
  <si>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</si>
  <si>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</si>
  <si>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</si>
  <si>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</si>
  <si>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</si>
  <si>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</si>
  <si>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</si>
  <si>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</si>
  <si>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</si>
  <si>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</si>
  <si>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</si>
  <si>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</si>
  <si>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</si>
  <si>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</si>
  <si>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</si>
  <si>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</si>
  <si>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</si>
  <si>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</si>
  <si>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</si>
  <si>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</si>
  <si>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</si>
  <si>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</si>
  <si>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</si>
  <si>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</si>
  <si>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</si>
  <si>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</si>
  <si>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</si>
  <si>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</si>
  <si>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</si>
  <si>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</si>
  <si>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</si>
  <si>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</si>
  <si>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</si>
  <si>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</si>
  <si>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</si>
  <si>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</si>
  <si>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</si>
  <si>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</si>
  <si>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</si>
  <si>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</si>
  <si>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</si>
  <si>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</si>
  <si>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</si>
  <si>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</si>
  <si>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</si>
  <si>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</si>
  <si>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</si>
  <si>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</si>
  <si>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</si>
  <si>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</si>
  <si>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</si>
  <si>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</si>
  <si>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</si>
  <si>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</si>
  <si>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</si>
  <si>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</si>
  <si>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</si>
  <si>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</si>
  <si>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</si>
  <si>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</si>
  <si>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</si>
  <si>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</si>
  <si>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</si>
  <si>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</si>
  <si>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</si>
  <si>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</si>
  <si>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</si>
  <si>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</si>
  <si>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</si>
  <si>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</si>
  <si>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</si>
  <si>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</si>
  <si>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</si>
  <si>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</si>
  <si>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</si>
  <si>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</si>
  <si>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</si>
  <si>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</si>
  <si>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</si>
  <si>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</si>
  <si>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</si>
  <si>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</si>
  <si>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</si>
  <si>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</si>
  <si>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</si>
  <si>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</si>
  <si>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</si>
  <si>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</si>
  <si>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</si>
  <si>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</si>
  <si>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</si>
  <si>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</si>
  <si>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</si>
  <si>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</si>
  <si>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</si>
  <si>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</si>
  <si>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</si>
  <si>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</si>
  <si>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</si>
  <si>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</si>
  <si>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</si>
  <si>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</si>
  <si>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</si>
  <si>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</si>
  <si>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</si>
  <si>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</si>
  <si>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</si>
  <si>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</si>
  <si>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</si>
  <si>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</si>
  <si>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</si>
  <si>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</si>
  <si>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</si>
  <si>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</si>
  <si>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</si>
  <si>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</si>
  <si>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</si>
  <si>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</si>
  <si>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</si>
  <si>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</si>
  <si>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</si>
  <si>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</si>
  <si>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</si>
  <si>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</si>
  <si>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</si>
  <si>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</si>
  <si>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</si>
  <si>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</si>
  <si>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</si>
  <si>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</si>
  <si>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</si>
  <si>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</si>
  <si>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</si>
  <si>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</si>
  <si>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</si>
  <si>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</si>
  <si>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</si>
  <si>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</si>
  <si>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</si>
  <si>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</si>
  <si>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</si>
  <si>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</si>
  <si>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</si>
  <si>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</si>
  <si>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</si>
  <si>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</si>
  <si>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</si>
  <si>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</si>
  <si>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</si>
  <si>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</si>
  <si>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</si>
  <si>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</si>
  <si>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</si>
  <si>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</si>
  <si>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</si>
  <si>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</si>
  <si>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</si>
  <si>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</si>
  <si>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</si>
  <si>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</si>
  <si>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</si>
  <si>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</si>
  <si>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</si>
  <si>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</si>
  <si>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</si>
  <si>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</si>
  <si>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</si>
  <si>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</si>
  <si>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</si>
  <si>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</si>
  <si>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</si>
  <si>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</si>
  <si>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</si>
  <si>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</si>
  <si>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</si>
  <si>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</si>
  <si>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</si>
  <si>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</si>
  <si>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</si>
  <si>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</si>
  <si>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</si>
  <si>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</si>
  <si>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</si>
  <si>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</si>
  <si>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</si>
  <si>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</si>
  <si>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</si>
  <si>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</si>
  <si>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</si>
  <si>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</si>
  <si>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</si>
  <si>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</si>
  <si>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</si>
  <si>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</si>
  <si>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</si>
  <si>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</si>
  <si>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</si>
  <si>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</si>
  <si>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</si>
  <si>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</si>
  <si>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</si>
  <si>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</si>
  <si>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</si>
  <si>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</si>
  <si>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</si>
  <si>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</si>
  <si>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</si>
  <si>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</si>
  <si>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</si>
  <si>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</si>
  <si>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</si>
  <si>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</si>
  <si>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</si>
  <si>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</si>
  <si>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</si>
  <si>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</si>
  <si>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</si>
  <si>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</si>
  <si>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</si>
  <si>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</si>
  <si>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</si>
  <si>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</si>
  <si>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</si>
  <si>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</si>
  <si>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</si>
  <si>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</si>
  <si>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</si>
  <si>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</si>
  <si>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</si>
  <si>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</si>
  <si>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</si>
  <si>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</si>
  <si>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</si>
  <si>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</si>
  <si>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</si>
  <si>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</si>
  <si>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</si>
  <si>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</si>
  <si>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</si>
  <si>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</si>
  <si>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</si>
  <si>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</si>
  <si>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</si>
  <si>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</si>
  <si>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</si>
  <si>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</si>
  <si>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</si>
  <si>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</si>
  <si>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</si>
  <si>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</si>
  <si>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</si>
  <si>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</si>
  <si>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</si>
  <si>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</si>
  <si>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</si>
  <si>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</si>
  <si>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</si>
  <si>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</si>
  <si>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</si>
  <si>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</si>
  <si>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</si>
  <si>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</si>
  <si>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</si>
  <si>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</si>
  <si>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</si>
  <si>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</si>
  <si>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</si>
  <si>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</si>
  <si>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</si>
  <si>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</si>
  <si>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</si>
  <si>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</si>
  <si>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</si>
  <si>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</si>
  <si>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</si>
  <si>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</si>
  <si>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</si>
  <si>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</si>
  <si>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</si>
  <si>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</si>
  <si>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</si>
  <si>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</si>
  <si>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</si>
  <si>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</si>
  <si>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</si>
  <si>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</si>
  <si>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</si>
  <si>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</si>
  <si>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</si>
  <si>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</si>
  <si>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</si>
  <si>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</si>
  <si>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</si>
  <si>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</si>
  <si>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</si>
  <si>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</si>
  <si>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</si>
  <si>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</si>
  <si>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</si>
  <si>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</si>
  <si>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</si>
  <si>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</si>
  <si>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</si>
  <si>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</si>
  <si>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</si>
  <si>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</si>
  <si>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</si>
  <si>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</si>
  <si>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</si>
  <si>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</si>
  <si>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</si>
  <si>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</si>
  <si>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</si>
  <si>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</si>
  <si>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</si>
  <si>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</si>
  <si>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</si>
  <si>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</si>
  <si>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</si>
  <si>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</si>
  <si>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</si>
  <si>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</si>
  <si>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</si>
  <si>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</si>
  <si>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</si>
  <si>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</si>
  <si>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</si>
  <si>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</si>
  <si>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</si>
  <si>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</si>
  <si>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</si>
  <si>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</si>
  <si>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</si>
  <si>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</si>
  <si>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</si>
  <si>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</si>
  <si>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</si>
  <si>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</si>
  <si>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</si>
  <si>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</si>
  <si>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</si>
  <si>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</si>
  <si>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</si>
  <si>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</si>
  <si>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</si>
  <si>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</si>
  <si>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</si>
  <si>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</si>
  <si>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</si>
  <si>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</si>
  <si>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</si>
  <si>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</si>
  <si>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</si>
  <si>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</si>
  <si>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</si>
  <si>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</si>
  <si>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</si>
  <si>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</si>
  <si>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</si>
  <si>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</si>
  <si>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</si>
  <si>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</si>
  <si>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</si>
  <si>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</si>
  <si>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</si>
  <si>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</si>
  <si>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</si>
  <si>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</si>
  <si>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</si>
  <si>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</si>
  <si>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</si>
  <si>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</si>
  <si>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</si>
  <si>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</si>
  <si>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</si>
  <si>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</si>
  <si>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</si>
  <si>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</si>
  <si>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</si>
  <si>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</si>
  <si>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</si>
  <si>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</si>
  <si>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</si>
  <si>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</si>
  <si>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</si>
  <si>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</si>
  <si>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</si>
  <si>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</si>
  <si>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</si>
  <si>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</si>
  <si>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</si>
  <si>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</si>
  <si>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</si>
  <si>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</si>
  <si>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</si>
  <si>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</si>
  <si>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</si>
  <si>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</si>
  <si>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</si>
  <si>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</si>
  <si>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</si>
  <si>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</si>
  <si>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</si>
  <si>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</si>
  <si>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</si>
  <si>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</si>
  <si>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</si>
  <si>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</si>
  <si>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</si>
  <si>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</si>
  <si>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</si>
  <si>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</si>
  <si>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</si>
  <si>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</si>
  <si>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</si>
  <si>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</si>
  <si>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</si>
  <si>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</si>
  <si>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</si>
  <si>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</si>
  <si>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</si>
  <si>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</si>
  <si>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</si>
  <si>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</si>
  <si>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</si>
  <si>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</si>
  <si>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</si>
  <si>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</si>
  <si>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</si>
  <si>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</si>
  <si>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</si>
  <si>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</si>
  <si>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</si>
  <si>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</si>
  <si>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</si>
  <si>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</si>
  <si>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</si>
  <si>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</si>
  <si>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</si>
  <si>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</si>
  <si>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</si>
  <si>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</si>
  <si>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</si>
  <si>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</si>
  <si>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</si>
  <si>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</si>
  <si>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</si>
  <si>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</si>
  <si>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</si>
  <si>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</si>
  <si>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</si>
  <si>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</si>
  <si>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</si>
  <si>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</si>
  <si>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</si>
  <si>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</si>
  <si>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</si>
  <si>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</si>
  <si>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</si>
  <si>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</si>
  <si>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</si>
  <si>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</si>
  <si>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</si>
  <si>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</si>
  <si>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</si>
  <si>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</si>
  <si>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</si>
  <si>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</si>
  <si>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</si>
  <si>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</si>
  <si>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</si>
  <si>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</si>
  <si>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</si>
  <si>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</si>
  <si>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</si>
  <si>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</si>
  <si>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</si>
  <si>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</si>
  <si>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</si>
  <si>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</si>
  <si>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</si>
  <si>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</si>
  <si>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</si>
  <si>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</si>
  <si>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</si>
  <si>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</si>
  <si>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</si>
  <si>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</si>
  <si>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</si>
  <si>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</si>
  <si>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</si>
  <si>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</si>
  <si>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</si>
  <si>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</si>
  <si>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</si>
  <si>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</si>
  <si>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</si>
  <si>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</si>
  <si>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</si>
  <si>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</si>
  <si>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</si>
  <si>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</si>
  <si>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</si>
  <si>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</si>
  <si>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</si>
  <si>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</si>
  <si>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</si>
  <si>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</si>
  <si>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</si>
  <si>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</si>
  <si>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</si>
  <si>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</si>
  <si>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</si>
  <si>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</si>
  <si>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</si>
  <si>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</si>
  <si>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</si>
  <si>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</si>
  <si>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</si>
  <si>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</si>
  <si>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</si>
  <si>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</si>
  <si>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</si>
  <si>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</si>
  <si>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</si>
  <si>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</si>
  <si>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</si>
  <si>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</si>
  <si>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</si>
  <si>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</si>
  <si>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</si>
  <si>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</si>
  <si>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</si>
  <si>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</si>
  <si>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</si>
  <si>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</si>
  <si>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</si>
  <si>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</si>
  <si>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</si>
  <si>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</si>
  <si>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</si>
  <si>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</si>
  <si>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</si>
  <si>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</si>
  <si>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</si>
  <si>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</si>
  <si>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</si>
  <si>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</si>
  <si>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</si>
  <si>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</si>
  <si>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</si>
  <si>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</si>
  <si>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</si>
  <si>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</si>
  <si>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</si>
  <si>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</si>
  <si>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</si>
  <si>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</si>
  <si>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</si>
  <si>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</si>
  <si>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</si>
  <si>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</si>
  <si>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</si>
  <si>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</si>
  <si>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</si>
  <si>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</si>
  <si>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</si>
  <si>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</si>
  <si>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</si>
  <si>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</si>
  <si>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</si>
  <si>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</si>
  <si>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</si>
  <si>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</si>
  <si>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</si>
  <si>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</si>
  <si>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</si>
  <si>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</si>
  <si>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</si>
  <si>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</si>
  <si>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</si>
  <si>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</si>
  <si>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</si>
  <si>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</si>
  <si>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</si>
  <si>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</si>
  <si>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</si>
  <si>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</si>
  <si>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</si>
  <si>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</si>
  <si>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</si>
  <si>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</si>
  <si>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</si>
  <si>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</si>
  <si>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</si>
  <si>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</si>
  <si>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</si>
  <si>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</si>
  <si>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</si>
  <si>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</si>
  <si>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</si>
  <si>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</si>
  <si>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</si>
  <si>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</si>
  <si>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</si>
  <si>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</si>
  <si>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</si>
  <si>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</si>
  <si>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</si>
  <si>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</si>
  <si>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</si>
  <si>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</si>
  <si>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</si>
  <si>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</si>
  <si>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</si>
  <si>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</si>
  <si>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</si>
  <si>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</si>
  <si>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</si>
  <si>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</si>
  <si>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</si>
  <si>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</si>
  <si>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</si>
  <si>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</si>
  <si>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</si>
  <si>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</si>
  <si>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</si>
  <si>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</si>
  <si>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</si>
  <si>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</si>
  <si>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</si>
  <si>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</si>
  <si>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</si>
  <si>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</si>
  <si>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</si>
  <si>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</si>
  <si>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</si>
  <si>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</si>
  <si>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</si>
  <si>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</si>
  <si>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</si>
  <si>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</si>
  <si>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</si>
  <si>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</si>
  <si>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</si>
  <si>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</si>
  <si>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</si>
  <si>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</si>
  <si>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</si>
  <si>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</si>
  <si>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</si>
  <si>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</si>
  <si>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</si>
  <si>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</si>
  <si>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</si>
  <si>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</si>
  <si>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</si>
  <si>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</si>
  <si>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</si>
  <si>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</si>
  <si>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</si>
  <si>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</si>
  <si>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</si>
  <si>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</si>
  <si>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</si>
  <si>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</si>
  <si>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</si>
  <si>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</si>
  <si>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</si>
  <si>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</si>
  <si>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</si>
  <si>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</si>
  <si>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</si>
  <si>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</si>
  <si>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</si>
  <si>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</si>
  <si>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</si>
  <si>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</si>
  <si>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</si>
  <si>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</si>
  <si>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</si>
  <si>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</si>
  <si>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</si>
  <si>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</si>
  <si>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</si>
  <si>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</si>
  <si>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</si>
  <si>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</si>
  <si>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</si>
  <si>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</si>
  <si>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</si>
  <si>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</si>
  <si>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</si>
  <si>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</si>
  <si>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</si>
  <si>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</si>
  <si>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</si>
  <si>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</si>
  <si>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</si>
  <si>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</si>
  <si>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</si>
  <si>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</si>
  <si>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</si>
  <si>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</si>
  <si>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</si>
  <si>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</si>
  <si>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</si>
  <si>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</si>
  <si>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</si>
  <si>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</si>
  <si>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</si>
  <si>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</si>
  <si>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</si>
  <si>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</si>
  <si>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</si>
  <si>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</si>
  <si>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</si>
  <si>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</si>
  <si>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</si>
  <si>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</si>
  <si>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</si>
  <si>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</si>
  <si>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</si>
  <si>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</si>
  <si>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</si>
  <si>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</si>
  <si>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</si>
  <si>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</si>
  <si>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</si>
  <si>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</si>
  <si>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</si>
  <si>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</si>
  <si>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</si>
  <si>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</si>
  <si>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</si>
  <si>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</si>
  <si>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</si>
  <si>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</si>
  <si>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</si>
  <si>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</si>
  <si>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</si>
  <si>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</si>
  <si>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</si>
  <si>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</si>
  <si>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</si>
  <si>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</si>
  <si>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</si>
  <si>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</si>
  <si>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</si>
  <si>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</si>
  <si>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</si>
  <si>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</si>
  <si>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</si>
  <si>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</si>
  <si>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</si>
  <si>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</si>
  <si>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</si>
  <si>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</si>
  <si>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</si>
  <si>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</si>
  <si>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</si>
  <si>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</si>
  <si>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</si>
  <si>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</si>
  <si>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</si>
  <si>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</si>
  <si>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</si>
  <si>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</si>
  <si>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</si>
  <si>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</si>
  <si>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</si>
  <si>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</si>
  <si>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</si>
  <si>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</si>
  <si>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</si>
  <si>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</si>
  <si>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</si>
  <si>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</si>
  <si>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</si>
  <si>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</si>
  <si>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</si>
  <si>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</si>
  <si>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</si>
  <si>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</si>
  <si>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</si>
  <si>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</si>
  <si>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</si>
  <si>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</si>
  <si>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</si>
  <si>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</si>
  <si>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</si>
  <si>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</si>
  <si>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</si>
  <si>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</si>
  <si>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</si>
  <si>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</si>
  <si>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</si>
  <si>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</si>
  <si>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</si>
  <si>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</si>
  <si>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</si>
  <si>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</si>
  <si>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</si>
  <si>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</si>
  <si>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</si>
  <si>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</si>
  <si>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</si>
  <si>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</si>
  <si>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</si>
  <si>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</si>
  <si>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</si>
  <si>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</si>
  <si>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</si>
  <si>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</si>
  <si>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</si>
  <si>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</si>
  <si>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</si>
  <si>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</si>
  <si>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</si>
  <si>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</si>
  <si>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</si>
  <si>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</si>
  <si>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</si>
  <si>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</si>
  <si>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</si>
  <si>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</si>
  <si>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</si>
  <si>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</si>
  <si>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</si>
  <si>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</si>
  <si>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</si>
  <si>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</si>
  <si>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</si>
  <si>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</si>
  <si>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</si>
  <si>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</si>
  <si>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</si>
  <si>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</si>
  <si>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</si>
  <si>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</si>
  <si>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</si>
  <si>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</si>
  <si>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</si>
  <si>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</si>
  <si>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</si>
  <si>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</si>
  <si>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</si>
  <si>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</si>
  <si>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</si>
  <si>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</si>
  <si>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</si>
  <si>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</si>
  <si>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</si>
  <si>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</si>
  <si>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</si>
  <si>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</si>
  <si>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</si>
  <si>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</si>
  <si>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</si>
  <si>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</si>
  <si>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</si>
  <si>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</si>
  <si>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</si>
  <si>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</si>
  <si>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</si>
  <si>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</si>
  <si>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</si>
  <si>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</si>
  <si>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</si>
  <si>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</si>
  <si>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</si>
  <si>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</si>
  <si>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</si>
  <si>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</si>
  <si>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</si>
  <si>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</si>
  <si>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</si>
  <si>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</si>
  <si>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</si>
  <si>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</si>
  <si>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</si>
  <si>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</si>
  <si>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</si>
  <si>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</si>
  <si>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</si>
  <si>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</si>
  <si>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</si>
  <si>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</si>
  <si>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</si>
  <si>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</si>
  <si>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</si>
  <si>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</si>
  <si>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</si>
  <si>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</si>
  <si>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</si>
  <si>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</si>
  <si>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</si>
  <si>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</si>
  <si>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</si>
  <si>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</si>
  <si>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</si>
  <si>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</si>
  <si>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</si>
  <si>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</si>
  <si>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</si>
  <si>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</si>
  <si>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</si>
  <si>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</si>
  <si>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</si>
  <si>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</si>
  <si>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</si>
  <si>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</si>
  <si>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</si>
  <si>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</si>
  <si>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</si>
  <si>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</si>
  <si>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</si>
  <si>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</si>
  <si>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</si>
  <si>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</si>
  <si>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</si>
  <si>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</si>
  <si>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</si>
  <si>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</si>
  <si>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</si>
  <si>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</si>
  <si>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</si>
  <si>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</si>
  <si>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</si>
  <si>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</si>
  <si>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</si>
  <si>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</si>
  <si>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</si>
  <si>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</si>
  <si>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</si>
  <si>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</si>
  <si>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</si>
  <si>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</si>
  <si>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</si>
  <si>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</si>
  <si>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</si>
  <si>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</si>
  <si>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</si>
  <si>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</si>
  <si>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</si>
  <si>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</si>
  <si>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</si>
  <si>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</si>
  <si>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</si>
  <si>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</si>
  <si>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</si>
  <si>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</si>
  <si>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</si>
  <si>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</si>
  <si>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</si>
  <si>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</si>
  <si>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</si>
  <si>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</si>
  <si>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</si>
  <si>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</si>
  <si>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</si>
  <si>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</si>
  <si>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</si>
  <si>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</si>
  <si>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</si>
  <si>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</si>
  <si>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</si>
  <si>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</si>
  <si>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</si>
  <si>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</si>
  <si>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</si>
  <si>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</si>
  <si>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</si>
  <si>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</si>
  <si>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</si>
  <si>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</si>
  <si>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</si>
  <si>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</si>
  <si>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</si>
  <si>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</si>
  <si>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</si>
  <si>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</si>
  <si>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</si>
  <si>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</si>
  <si>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</si>
  <si>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</si>
  <si>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</si>
  <si>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</si>
  <si>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</si>
  <si>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</si>
  <si>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</si>
  <si>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</si>
  <si>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</si>
  <si>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</si>
  <si>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</si>
  <si>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</si>
  <si>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</si>
  <si>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</si>
  <si>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</si>
  <si>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</si>
  <si>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</si>
  <si>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</si>
  <si>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</si>
  <si>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</si>
  <si>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</si>
  <si>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</si>
  <si>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</si>
  <si>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</si>
  <si>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</si>
  <si>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</si>
  <si>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</si>
  <si>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</si>
  <si>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</si>
  <si>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</si>
  <si>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</si>
  <si>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</si>
  <si>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</si>
  <si>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</si>
  <si>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</si>
  <si>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</si>
  <si>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</si>
  <si>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</si>
  <si>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</si>
  <si>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</si>
  <si>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</si>
  <si>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</si>
  <si>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</si>
  <si>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</si>
  <si>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</si>
  <si>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</si>
  <si>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</si>
  <si>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</si>
  <si>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</si>
  <si>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</si>
  <si>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</si>
  <si>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</si>
  <si>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</si>
  <si>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</si>
  <si>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</si>
  <si>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</si>
  <si>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</si>
  <si>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</si>
  <si>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</si>
  <si>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</si>
  <si>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</si>
  <si>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</si>
  <si>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</si>
  <si>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</si>
  <si>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</si>
  <si>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</si>
  <si>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</si>
  <si>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</si>
  <si>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</si>
  <si>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</si>
  <si>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</si>
  <si>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</si>
  <si>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</si>
  <si>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</si>
  <si>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</si>
  <si>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</si>
  <si>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</si>
  <si>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</si>
  <si>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</si>
  <si>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</si>
  <si>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</si>
  <si>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</si>
  <si>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</si>
  <si>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</si>
  <si>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</si>
  <si>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</si>
  <si>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</si>
  <si>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</si>
  <si>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</si>
  <si>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</si>
  <si>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</si>
  <si>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</si>
  <si>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</si>
  <si>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</si>
  <si>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</si>
  <si>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</si>
  <si>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</si>
  <si>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</si>
  <si>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</si>
  <si>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</si>
  <si>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</si>
  <si>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</si>
  <si>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</si>
  <si>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</si>
  <si>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</si>
  <si>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</si>
  <si>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</si>
  <si>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</si>
  <si>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</si>
  <si>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</si>
  <si>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</si>
  <si>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</si>
  <si>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</si>
  <si>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</si>
  <si>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</si>
  <si>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</si>
  <si>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</si>
  <si>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</si>
  <si>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</si>
  <si>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</si>
  <si>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</si>
  <si>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</si>
  <si>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</si>
  <si>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</si>
  <si>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</si>
  <si>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</si>
  <si>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</si>
  <si>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</si>
  <si>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</si>
  <si>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</si>
  <si>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</si>
  <si>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</si>
  <si>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</si>
  <si>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</si>
  <si>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</si>
  <si>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</si>
  <si>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</si>
  <si>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</si>
  <si>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</si>
  <si>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</si>
  <si>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</si>
  <si>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</si>
  <si>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</si>
  <si>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</si>
  <si>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</si>
  <si>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</si>
  <si>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</si>
  <si>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</si>
  <si>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</si>
  <si>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</si>
  <si>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</si>
  <si>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</si>
  <si>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</si>
  <si>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</si>
  <si>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</si>
  <si>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</si>
  <si>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</si>
  <si>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</si>
  <si>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</si>
  <si>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</si>
  <si>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</si>
  <si>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</si>
  <si>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</si>
  <si>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</si>
  <si>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</si>
  <si>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</si>
  <si>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</si>
  <si>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</si>
  <si>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</si>
  <si>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</si>
  <si>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</si>
  <si>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</si>
  <si>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</si>
  <si>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</si>
  <si>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</si>
  <si>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</si>
  <si>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</si>
  <si>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</si>
  <si>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</si>
  <si>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</si>
  <si>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</si>
  <si>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</si>
  <si>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</si>
  <si>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</si>
  <si>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</si>
  <si>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</si>
  <si>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</si>
  <si>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</si>
  <si>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</si>
  <si>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</si>
  <si>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</si>
  <si>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</si>
  <si>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</si>
  <si>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</si>
  <si>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</si>
  <si>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</si>
  <si>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</si>
  <si>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</si>
  <si>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</si>
  <si>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</si>
  <si>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</si>
  <si>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</si>
  <si>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</si>
  <si>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</si>
  <si>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</si>
  <si>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</si>
  <si>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</si>
  <si>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</si>
  <si>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</si>
  <si>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</si>
  <si>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</si>
  <si>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</si>
  <si>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</si>
  <si>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</si>
  <si>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</si>
  <si>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</si>
  <si>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</si>
  <si>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</si>
  <si>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</si>
  <si>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</si>
  <si>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</si>
  <si>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</si>
  <si>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</si>
  <si>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</si>
  <si>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</si>
  <si>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</si>
  <si>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</si>
  <si>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</si>
  <si>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</si>
  <si>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</si>
  <si>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</si>
  <si>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</si>
  <si>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</si>
  <si>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</si>
  <si>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</si>
  <si>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</si>
  <si>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</si>
  <si>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</si>
  <si>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</si>
  <si>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</si>
  <si>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</si>
  <si>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</si>
  <si>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</si>
  <si>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</si>
  <si>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</si>
  <si>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</si>
  <si>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</si>
  <si>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</si>
  <si>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</si>
  <si>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</si>
  <si>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</si>
  <si>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</si>
  <si>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</si>
  <si>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</si>
  <si>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</si>
  <si>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</si>
  <si>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</si>
  <si>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</si>
  <si>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</si>
  <si>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</si>
  <si>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</si>
  <si>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</si>
  <si>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</si>
  <si>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</si>
  <si>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</si>
  <si>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</si>
  <si>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</si>
  <si>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</si>
  <si>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</si>
  <si>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</si>
  <si>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</si>
  <si>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</si>
  <si>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</si>
  <si>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</si>
  <si>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</si>
  <si>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</si>
  <si>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</si>
  <si>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</si>
  <si>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</si>
  <si>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</si>
  <si>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</si>
  <si>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</si>
  <si>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</si>
  <si>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</si>
  <si>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</si>
  <si>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</si>
  <si>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</si>
  <si>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</si>
  <si>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</si>
  <si>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</si>
  <si>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</si>
  <si>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</si>
  <si>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</si>
  <si>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</si>
  <si>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</si>
  <si>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</si>
  <si>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</si>
  <si>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</si>
  <si>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</si>
  <si>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</si>
  <si>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</si>
  <si>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</si>
  <si>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</si>
  <si>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</si>
  <si>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</si>
  <si>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</si>
  <si>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</si>
  <si>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</si>
  <si>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</si>
  <si>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</si>
  <si>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</si>
  <si>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</si>
  <si>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</si>
  <si>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</si>
  <si>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</si>
  <si>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</si>
  <si>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</si>
  <si>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</si>
  <si>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</si>
  <si>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</si>
  <si>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</si>
  <si>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</si>
  <si>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</si>
  <si>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</si>
  <si>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</si>
  <si>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</si>
  <si>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</si>
  <si>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</si>
  <si>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</si>
  <si>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</si>
  <si>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</si>
  <si>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</si>
  <si>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</si>
  <si>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</si>
  <si>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</si>
  <si>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</si>
  <si>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</si>
  <si>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</si>
  <si>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</si>
  <si>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</si>
  <si>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</si>
  <si>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</si>
  <si>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</si>
  <si>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</si>
  <si>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</si>
  <si>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</si>
  <si>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</si>
  <si>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</si>
  <si>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</si>
  <si>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</si>
  <si>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</si>
  <si>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</si>
  <si>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</si>
  <si>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</si>
  <si>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</si>
  <si>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</si>
  <si>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</si>
  <si>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</si>
  <si>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</si>
  <si>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</si>
  <si>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</si>
  <si>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</si>
  <si>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</si>
  <si>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</si>
  <si>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</si>
  <si>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</si>
  <si>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</si>
  <si>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</si>
  <si>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</si>
  <si>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</si>
  <si>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</si>
  <si>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</si>
  <si>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</si>
  <si>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</si>
  <si>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</si>
  <si>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</si>
  <si>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</si>
  <si>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</si>
  <si>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</si>
  <si>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</si>
  <si>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</si>
  <si>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</si>
  <si>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</si>
  <si>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</si>
  <si>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</si>
  <si>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</si>
  <si>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</si>
  <si>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</si>
  <si>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</si>
  <si>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</si>
  <si>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</si>
  <si>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</si>
  <si>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</si>
  <si>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</si>
  <si>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</si>
  <si>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</si>
  <si>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</si>
  <si>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</si>
  <si>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</si>
  <si>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</si>
  <si>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</si>
  <si>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</si>
  <si>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</si>
  <si>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</si>
  <si>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</si>
  <si>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</si>
  <si>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</si>
  <si>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</si>
  <si>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</si>
  <si>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</si>
  <si>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</si>
  <si>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</si>
  <si>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</si>
  <si>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</si>
  <si>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</si>
  <si>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</si>
  <si>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</si>
  <si>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</si>
  <si>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</si>
  <si>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</si>
  <si>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</si>
  <si>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</si>
  <si>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</si>
  <si>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</si>
  <si>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</si>
  <si>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</si>
  <si>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</si>
  <si>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</si>
  <si>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</si>
  <si>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</si>
  <si>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</si>
  <si>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</si>
  <si>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</si>
  <si>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</si>
  <si>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</si>
  <si>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</si>
  <si>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</si>
  <si>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</si>
  <si>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</si>
  <si>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</si>
  <si>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</si>
  <si>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</si>
  <si>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</si>
  <si>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</si>
  <si>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</si>
  <si>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</si>
  <si>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</si>
  <si>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</si>
  <si>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</si>
  <si>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</si>
  <si>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</si>
  <si>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</si>
  <si>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</si>
  <si>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</si>
  <si>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</si>
  <si>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</si>
  <si>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</si>
  <si>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</si>
  <si>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</si>
  <si>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</si>
  <si>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</si>
  <si>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</si>
  <si>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</si>
  <si>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</si>
  <si>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</si>
  <si>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</si>
  <si>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</si>
  <si>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</si>
  <si>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</si>
  <si>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</si>
  <si>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</si>
  <si>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</si>
  <si>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</si>
  <si>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</si>
  <si>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</si>
  <si>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</si>
  <si>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</si>
  <si>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</si>
  <si>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</si>
  <si>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</si>
  <si>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</si>
  <si>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</si>
  <si>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</si>
  <si>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</si>
  <si>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</si>
  <si>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</si>
  <si>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</si>
  <si>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</si>
  <si>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</si>
  <si>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</si>
  <si>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</si>
  <si>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</si>
  <si>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</si>
  <si>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</si>
  <si>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</si>
  <si>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</si>
  <si>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</si>
  <si>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</si>
  <si>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</si>
  <si>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</si>
  <si>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</si>
  <si>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</si>
  <si>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</si>
  <si>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</si>
  <si>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</si>
  <si>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</si>
  <si>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</si>
  <si>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</si>
  <si>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</si>
  <si>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</si>
  <si>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</si>
  <si>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</si>
  <si>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</si>
  <si>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</si>
  <si>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</si>
  <si>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</si>
  <si>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</si>
  <si>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</si>
  <si>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</si>
  <si>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</si>
  <si>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</si>
  <si>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</si>
  <si>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</si>
  <si>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</si>
  <si>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</si>
  <si>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</si>
  <si>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</si>
  <si>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</si>
  <si>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</si>
  <si>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</si>
  <si>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</si>
  <si>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</si>
  <si>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</si>
  <si>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</si>
  <si>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</si>
  <si>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</si>
  <si>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</si>
  <si>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</si>
  <si>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</si>
  <si>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</si>
  <si>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</si>
  <si>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</si>
  <si>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</si>
  <si>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</si>
  <si>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</si>
  <si>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</si>
  <si>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</si>
  <si>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</si>
  <si>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</si>
  <si>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</si>
  <si>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</si>
  <si>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</si>
  <si>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</si>
  <si>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</si>
  <si>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</si>
  <si>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</si>
  <si>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</si>
  <si>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</si>
  <si>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</si>
  <si>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</si>
  <si>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</si>
  <si>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</si>
  <si>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</si>
  <si>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</si>
  <si>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</si>
  <si>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</si>
  <si>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</si>
  <si>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</si>
  <si>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</si>
  <si>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</si>
  <si>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</si>
  <si>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</si>
  <si>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</si>
  <si>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</si>
  <si>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</si>
  <si>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</si>
  <si>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</si>
  <si>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</si>
  <si>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</si>
  <si>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</si>
  <si>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</si>
  <si>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</si>
  <si>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</si>
  <si>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</si>
  <si>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</si>
  <si>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</si>
  <si>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</si>
  <si>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</si>
  <si>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</si>
  <si>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</si>
  <si>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</si>
  <si>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</si>
  <si>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</si>
  <si>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</si>
  <si>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</si>
  <si>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</si>
  <si>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</si>
  <si>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</si>
  <si>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</si>
  <si>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</si>
  <si>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</si>
  <si>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</si>
  <si>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</si>
  <si>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</si>
  <si>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</si>
  <si>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</si>
  <si>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</si>
  <si>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</si>
  <si>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</si>
  <si>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</si>
  <si>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</si>
  <si>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</si>
  <si>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</si>
  <si>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</si>
  <si>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</si>
  <si>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</si>
  <si>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</si>
  <si>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</si>
  <si>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</si>
  <si>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</si>
  <si>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</si>
  <si>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</si>
  <si>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</si>
  <si>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</si>
  <si>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</si>
  <si>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</si>
  <si>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</si>
  <si>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</si>
  <si>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</si>
  <si>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</si>
  <si>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</si>
  <si>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</si>
  <si>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</si>
  <si>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</si>
  <si>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</si>
  <si>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</si>
  <si>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</si>
  <si>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</si>
  <si>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</si>
  <si>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</si>
  <si>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</si>
  <si>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</si>
  <si>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</si>
  <si>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</si>
  <si>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</si>
  <si>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</si>
  <si>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</si>
  <si>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</si>
  <si>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</si>
  <si>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</si>
  <si>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</si>
  <si>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</si>
  <si>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</si>
  <si>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</si>
  <si>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</si>
  <si>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</si>
  <si>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</si>
  <si>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</si>
  <si>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</si>
  <si>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</si>
  <si>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</si>
  <si>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</si>
  <si>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</si>
  <si>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</si>
  <si>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</si>
  <si>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</si>
  <si>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</si>
  <si>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</si>
  <si>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</si>
  <si>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</si>
  <si>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</si>
  <si>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</si>
  <si>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</si>
  <si>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</si>
  <si>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</si>
  <si>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</si>
  <si>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</si>
  <si>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</si>
  <si>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</si>
  <si>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</si>
  <si>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</si>
  <si>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</si>
  <si>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</si>
  <si>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</si>
  <si>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</si>
  <si>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</si>
  <si>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</si>
  <si>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</si>
  <si>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</si>
  <si>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</si>
  <si>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</si>
  <si>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</si>
  <si>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</si>
  <si>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</si>
  <si>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</si>
  <si>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</si>
  <si>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</si>
  <si>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</si>
  <si>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</si>
  <si>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</si>
  <si>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</si>
  <si>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</si>
  <si>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</si>
  <si>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</si>
  <si>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</si>
  <si>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</si>
  <si>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</si>
  <si>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</si>
  <si>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</si>
  <si>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</si>
  <si>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</si>
  <si>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</si>
  <si>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</si>
  <si>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</si>
  <si>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</si>
  <si>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</si>
  <si>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</si>
  <si>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</si>
  <si>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</si>
  <si>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</si>
  <si>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</si>
  <si>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</si>
  <si>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</si>
  <si>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</si>
  <si>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</si>
  <si>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</si>
  <si>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</si>
  <si>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</si>
  <si>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</si>
  <si>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</si>
  <si>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</si>
  <si>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</si>
  <si>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</si>
  <si>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</si>
  <si>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</si>
  <si>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</si>
  <si>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</si>
  <si>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</si>
  <si>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</si>
  <si>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</si>
  <si>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</si>
  <si>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</si>
  <si>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</si>
  <si>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</si>
  <si>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</si>
  <si>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</si>
  <si>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</si>
  <si>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</si>
  <si>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</si>
  <si>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</si>
  <si>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</si>
  <si>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</si>
  <si>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</si>
  <si>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</si>
  <si>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</si>
  <si>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</si>
  <si>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</si>
  <si>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</si>
  <si>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</si>
  <si>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</si>
  <si>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</si>
  <si>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</si>
  <si>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</si>
  <si>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</si>
  <si>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</si>
  <si>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</si>
  <si>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</si>
  <si>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</si>
  <si>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</si>
  <si>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</si>
  <si>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</si>
  <si>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</si>
  <si>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</si>
  <si>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</si>
  <si>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</si>
  <si>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</si>
  <si>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</si>
  <si>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</si>
  <si>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</si>
  <si>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</si>
  <si>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</si>
  <si>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</si>
  <si>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</si>
  <si>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</si>
  <si>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</si>
  <si>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</si>
  <si>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</si>
  <si>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</si>
  <si>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</si>
  <si>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</si>
  <si>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</si>
  <si>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</si>
  <si>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</si>
  <si>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</si>
  <si>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</si>
  <si>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</si>
  <si>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</si>
  <si>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</si>
  <si>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</si>
  <si>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</si>
  <si>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</si>
  <si>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</si>
  <si>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</si>
  <si>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</si>
  <si>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</si>
  <si>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</si>
  <si>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</si>
  <si>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</si>
  <si>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</si>
  <si>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</si>
  <si>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</si>
  <si>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</si>
  <si>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</si>
  <si>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</si>
  <si>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</si>
  <si>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</si>
  <si>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</si>
  <si>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</si>
  <si>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</si>
  <si>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</si>
  <si>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</si>
  <si>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</si>
  <si>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</si>
  <si>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</si>
  <si>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</si>
  <si>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</si>
  <si>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</si>
  <si>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</si>
  <si>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</si>
  <si>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</si>
  <si>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</si>
  <si>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</si>
  <si>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</si>
  <si>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</si>
  <si>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</si>
  <si>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</si>
  <si>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</si>
  <si>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</si>
  <si>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</si>
  <si>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</si>
  <si>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</si>
  <si>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</si>
  <si>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</si>
  <si>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</si>
  <si>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</si>
  <si>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</si>
  <si>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</si>
  <si>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</si>
  <si>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</si>
  <si>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</si>
  <si>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</si>
  <si>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</si>
  <si>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</si>
  <si>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</si>
  <si>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</si>
  <si>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</si>
  <si>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</si>
  <si>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</si>
  <si>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</si>
  <si>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</si>
  <si>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</si>
  <si>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</si>
  <si>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</si>
  <si>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</si>
  <si>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</si>
  <si>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</si>
  <si>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</si>
  <si>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</si>
  <si>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</si>
  <si>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</si>
  <si>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</si>
  <si>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</si>
  <si>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</si>
  <si>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</si>
  <si>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</si>
  <si>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</si>
  <si>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</si>
  <si>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</si>
  <si>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</si>
  <si>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</si>
  <si>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</si>
  <si>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</si>
  <si>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</si>
  <si>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</si>
  <si>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</si>
  <si>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</si>
  <si>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</si>
  <si>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</si>
  <si>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</si>
  <si>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</si>
  <si>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</si>
  <si>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</si>
  <si>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</si>
  <si>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</si>
  <si>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</si>
  <si>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</si>
  <si>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</si>
  <si>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</si>
  <si>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</si>
  <si>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</si>
  <si>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</si>
  <si>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</si>
  <si>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</si>
  <si>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</si>
  <si>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</si>
  <si>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</si>
  <si>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</si>
  <si>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</si>
  <si>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</si>
  <si>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</si>
  <si>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</si>
  <si>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</si>
  <si>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</si>
  <si>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</si>
  <si>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</si>
  <si>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</si>
  <si>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</si>
  <si>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</si>
  <si>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</si>
  <si>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</si>
  <si>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</si>
  <si>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</si>
  <si>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</si>
  <si>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</si>
  <si>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</si>
  <si>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</si>
  <si>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</si>
  <si>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</si>
  <si>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</si>
  <si>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</si>
  <si>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</si>
  <si>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</si>
  <si>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</si>
  <si>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</si>
  <si>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</si>
  <si>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</si>
  <si>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</si>
  <si>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</si>
  <si>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</si>
  <si>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</si>
  <si>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</si>
  <si>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</si>
  <si>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</si>
  <si>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</si>
  <si>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</si>
  <si>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</si>
  <si>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</si>
  <si>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</si>
  <si>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</si>
  <si>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</si>
  <si>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</si>
  <si>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</si>
  <si>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</si>
  <si>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</si>
  <si>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</si>
  <si>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</si>
  <si>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</si>
  <si>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</si>
  <si>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</si>
  <si>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</si>
  <si>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</si>
  <si>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</si>
  <si>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</si>
  <si>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</si>
  <si>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</si>
  <si>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</si>
  <si>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</si>
  <si>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</si>
  <si>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</si>
  <si>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</si>
  <si>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</si>
  <si>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</si>
  <si>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</si>
  <si>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</si>
  <si>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</si>
  <si>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</si>
  <si>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</si>
  <si>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</si>
  <si>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</si>
  <si>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</si>
  <si>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</si>
  <si>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</si>
  <si>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</si>
  <si>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</si>
  <si>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</si>
  <si>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</si>
  <si>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</si>
  <si>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</si>
  <si>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</si>
  <si>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</si>
  <si>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</si>
  <si>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</si>
  <si>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</si>
  <si>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</si>
  <si>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</si>
  <si>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</si>
  <si>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</si>
  <si>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</si>
  <si>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</si>
  <si>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</si>
  <si>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</si>
  <si>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</si>
  <si>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</si>
  <si>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</si>
  <si>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</si>
  <si>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</si>
  <si>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</si>
  <si>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</si>
  <si>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</si>
  <si>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</si>
  <si>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</si>
  <si>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</si>
  <si>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</si>
  <si>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</si>
  <si>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</si>
  <si>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</si>
  <si>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</si>
  <si>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</si>
  <si>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</si>
  <si>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</si>
  <si>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</si>
  <si>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</si>
  <si>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</si>
  <si>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</si>
  <si>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</si>
  <si>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</si>
  <si>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</si>
  <si>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</si>
  <si>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</si>
  <si>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</si>
  <si>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</si>
  <si>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</si>
  <si>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</si>
  <si>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</si>
  <si>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</si>
  <si>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</si>
  <si>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</si>
  <si>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</si>
  <si>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</si>
  <si>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</si>
  <si>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</si>
  <si>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</si>
  <si>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</si>
  <si>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</si>
  <si>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</si>
  <si>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</si>
  <si>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</si>
  <si>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</si>
  <si>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</si>
  <si>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</si>
  <si>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</si>
  <si>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</si>
  <si>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</si>
  <si>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</si>
  <si>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</si>
  <si>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</si>
  <si>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</si>
  <si>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</si>
  <si>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</si>
  <si>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</si>
  <si>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</si>
  <si>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</si>
  <si>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</si>
  <si>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</si>
  <si>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</si>
  <si>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</si>
  <si>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</si>
  <si>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</si>
  <si>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</si>
  <si>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</si>
  <si>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</si>
  <si>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</si>
  <si>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</si>
  <si>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</si>
  <si>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</si>
  <si>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</si>
  <si>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</si>
  <si>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</si>
  <si>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</si>
  <si>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</si>
  <si>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</si>
  <si>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</si>
  <si>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</si>
  <si>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</si>
  <si>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</si>
  <si>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</si>
  <si>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</si>
  <si>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</si>
  <si>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</si>
  <si>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</si>
  <si>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</si>
  <si>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</si>
  <si>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</si>
  <si>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</si>
  <si>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</si>
  <si>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</si>
  <si>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</si>
  <si>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</si>
  <si>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</si>
  <si>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</si>
  <si>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</si>
  <si>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</si>
  <si>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</si>
  <si>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</si>
  <si>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</si>
  <si>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</si>
  <si>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</si>
  <si>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</si>
  <si>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</si>
  <si>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</si>
  <si>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</si>
  <si>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</si>
  <si>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</si>
  <si>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</si>
  <si>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</si>
  <si>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</si>
  <si>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</si>
  <si>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</si>
  <si>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</si>
  <si>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</si>
  <si>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</si>
  <si>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</si>
  <si>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</si>
  <si>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</si>
  <si>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</si>
  <si>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</si>
  <si>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</si>
  <si>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</si>
  <si>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</si>
  <si>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</si>
  <si>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</si>
  <si>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</si>
  <si>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</si>
  <si>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</si>
  <si>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</si>
  <si>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</si>
  <si>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</si>
  <si>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</si>
  <si>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</si>
  <si>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</si>
  <si>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</si>
  <si>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</si>
  <si>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</si>
  <si>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</si>
  <si>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</si>
  <si>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</si>
  <si>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</si>
  <si>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</si>
  <si>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</si>
  <si>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</si>
  <si>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</si>
  <si>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</si>
  <si>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</si>
  <si>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</si>
  <si>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</si>
  <si>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</si>
  <si>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</si>
  <si>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</si>
  <si>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</si>
  <si>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</si>
  <si>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</si>
  <si>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</si>
  <si>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</si>
  <si>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</si>
  <si>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</si>
  <si>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</si>
  <si>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</si>
  <si>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</si>
  <si>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</si>
  <si>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</si>
  <si>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</si>
  <si>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</si>
  <si>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</si>
  <si>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</si>
  <si>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</si>
  <si>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</si>
  <si>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</si>
  <si>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</si>
  <si>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</si>
  <si>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</si>
  <si>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</si>
  <si>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</si>
  <si>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</si>
  <si>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</si>
  <si>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</si>
  <si>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</si>
  <si>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</si>
  <si>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</si>
  <si>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</si>
  <si>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</si>
  <si>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</si>
  <si>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</si>
  <si>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</si>
  <si>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</si>
  <si>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</si>
  <si>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</si>
  <si>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</si>
  <si>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</si>
  <si>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</si>
  <si>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</si>
  <si>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</si>
  <si>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</si>
  <si>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</si>
  <si>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</si>
  <si>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</si>
  <si>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</si>
  <si>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</si>
  <si>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</si>
  <si>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</si>
  <si>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</si>
  <si>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</si>
  <si>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</si>
  <si>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</si>
  <si>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</si>
  <si>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</si>
  <si>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</si>
  <si>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</si>
  <si>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</si>
  <si>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</si>
  <si>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</si>
  <si>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</si>
  <si>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</si>
  <si>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</si>
  <si>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</si>
  <si>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</si>
  <si>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</si>
  <si>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</si>
  <si>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</si>
  <si>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</si>
  <si>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</si>
  <si>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</si>
  <si>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</si>
  <si>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</si>
  <si>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</si>
  <si>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</si>
  <si>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</si>
  <si>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</si>
  <si>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</si>
  <si>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</si>
  <si>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</si>
  <si>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</si>
  <si>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</si>
  <si>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</si>
  <si>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</si>
  <si>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</si>
  <si>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</si>
  <si>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</si>
  <si>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</si>
  <si>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</si>
  <si>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</si>
  <si>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</si>
  <si>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</si>
  <si>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</si>
  <si>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</si>
  <si>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</si>
  <si>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</si>
  <si>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</si>
  <si>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</si>
  <si>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</si>
  <si>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</si>
  <si>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</si>
  <si>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</si>
  <si>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</si>
  <si>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</si>
  <si>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</si>
  <si>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</si>
  <si>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</si>
  <si>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</si>
  <si>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</si>
  <si>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</si>
  <si>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</si>
  <si>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</si>
  <si>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</si>
  <si>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</si>
  <si>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</si>
  <si>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</si>
  <si>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</si>
  <si>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</si>
  <si>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</si>
  <si>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</si>
  <si>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</si>
  <si>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</si>
  <si>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</si>
  <si>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</si>
  <si>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</si>
  <si>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</si>
  <si>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</si>
  <si>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</si>
  <si>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</si>
  <si>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</si>
  <si>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</si>
  <si>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</si>
  <si>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</si>
  <si>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</si>
  <si>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</si>
  <si>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</si>
  <si>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</si>
  <si>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</si>
  <si>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</si>
  <si>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</si>
  <si>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</si>
  <si>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</si>
  <si>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</si>
  <si>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</si>
  <si>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</si>
  <si>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</si>
  <si>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</si>
  <si>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</si>
  <si>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</si>
  <si>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</si>
  <si>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</si>
  <si>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</si>
  <si>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</si>
  <si>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</si>
  <si>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</si>
  <si>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</si>
  <si>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</si>
  <si>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</si>
  <si>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</si>
  <si>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</si>
  <si>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</si>
  <si>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</si>
  <si>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</si>
  <si>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</si>
  <si>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</si>
  <si>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</si>
  <si>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</si>
  <si>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</si>
  <si>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</si>
  <si>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</si>
  <si>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</si>
  <si>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</si>
  <si>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</si>
  <si>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</si>
  <si>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</si>
  <si>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</si>
  <si>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</si>
  <si>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</si>
  <si>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</si>
  <si>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</si>
  <si>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</si>
  <si>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</si>
  <si>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</si>
  <si>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</si>
  <si>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</si>
  <si>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</si>
  <si>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</si>
  <si>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</si>
  <si>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</si>
  <si>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</si>
  <si>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</si>
  <si>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</si>
  <si>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</si>
  <si>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</si>
  <si>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</si>
  <si>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</si>
  <si>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</si>
  <si>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</si>
  <si>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</si>
  <si>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</si>
  <si>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</si>
  <si>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</si>
  <si>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</si>
  <si>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</si>
  <si>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</si>
  <si>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</si>
  <si>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</si>
  <si>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</si>
  <si>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</si>
  <si>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</si>
  <si>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</si>
  <si>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</si>
  <si>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</si>
  <si>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</si>
  <si>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</si>
  <si>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</si>
  <si>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</si>
  <si>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</si>
  <si>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</si>
  <si>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</si>
  <si>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</si>
  <si>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</si>
  <si>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</si>
  <si>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</si>
  <si>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</si>
  <si>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</si>
  <si>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</si>
  <si>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</si>
  <si>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</si>
  <si>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</si>
  <si>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</si>
  <si>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</si>
  <si>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</si>
  <si>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</si>
  <si>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</si>
  <si>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</si>
  <si>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</si>
  <si>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</si>
  <si>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</si>
  <si>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</si>
  <si>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</si>
  <si>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</si>
  <si>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</si>
  <si>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</si>
  <si>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</si>
  <si>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</si>
  <si>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</si>
  <si>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</si>
  <si>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</si>
  <si>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</si>
  <si>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</si>
  <si>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</si>
  <si>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</si>
  <si>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</si>
  <si>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</si>
  <si>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</si>
  <si>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</si>
  <si>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</si>
  <si>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</si>
  <si>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</si>
  <si>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</si>
  <si>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</si>
  <si>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</si>
  <si>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</si>
  <si>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</si>
  <si>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</si>
  <si>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</si>
  <si>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</si>
  <si>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</si>
  <si>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</si>
  <si>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</si>
  <si>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</si>
  <si>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</si>
  <si>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</si>
  <si>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</si>
  <si>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</si>
  <si>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</si>
  <si>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</si>
  <si>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</si>
  <si>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</si>
  <si>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</si>
  <si>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</si>
  <si>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</si>
  <si>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</si>
  <si>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</si>
  <si>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</si>
  <si>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</si>
  <si>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</si>
  <si>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</si>
  <si>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</si>
  <si>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</si>
  <si>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</si>
  <si>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</si>
  <si>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</si>
  <si>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</si>
  <si>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</si>
  <si>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</si>
  <si>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</si>
  <si>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</si>
  <si>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</si>
  <si>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</si>
  <si>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</si>
  <si>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</si>
  <si>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</si>
  <si>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</si>
  <si>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</si>
  <si>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</si>
  <si>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</si>
  <si>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</si>
  <si>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</si>
  <si>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</si>
  <si>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</si>
  <si>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</si>
  <si>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</si>
  <si>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</si>
  <si>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</si>
  <si>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</si>
  <si>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</si>
  <si>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</si>
  <si>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</si>
  <si>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</si>
  <si>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</si>
  <si>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</si>
  <si>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</si>
  <si>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</si>
  <si>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</si>
  <si>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</si>
  <si>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</si>
  <si>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</si>
  <si>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</si>
  <si>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</si>
  <si>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</si>
  <si>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</si>
  <si>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</si>
  <si>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</si>
  <si>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</si>
  <si>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</si>
  <si>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</si>
  <si>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</si>
  <si>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</si>
  <si>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</si>
  <si>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</si>
  <si>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</si>
  <si>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</si>
  <si>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</si>
  <si>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</si>
  <si>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</si>
  <si>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</si>
  <si>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</si>
  <si>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</si>
  <si>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</si>
  <si>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</si>
  <si>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</si>
  <si>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</si>
  <si>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</si>
  <si>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</si>
  <si>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</si>
  <si>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</si>
  <si>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</si>
  <si>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</si>
  <si>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</si>
  <si>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</si>
  <si>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</si>
  <si>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</si>
  <si>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</si>
  <si>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</si>
  <si>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</si>
  <si>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</si>
  <si>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</si>
  <si>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</si>
  <si>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</si>
  <si>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</si>
  <si>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</si>
  <si>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</si>
  <si>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</si>
  <si>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</si>
  <si>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</si>
  <si>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</si>
  <si>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</si>
  <si>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</si>
  <si>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</si>
  <si>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</si>
  <si>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</si>
  <si>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</si>
  <si>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</si>
  <si>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</si>
  <si>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</si>
  <si>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</si>
  <si>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</si>
  <si>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</si>
  <si>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</si>
  <si>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</si>
  <si>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</si>
  <si>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</si>
  <si>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</si>
  <si>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</si>
  <si>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</si>
  <si>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</si>
  <si>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</si>
  <si>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</si>
  <si>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</si>
  <si>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</si>
  <si>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</si>
  <si>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</si>
  <si>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</si>
  <si>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</si>
  <si>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</si>
  <si>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</si>
  <si>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</si>
  <si>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</si>
  <si>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</si>
  <si>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</si>
  <si>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</si>
  <si>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</si>
  <si>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</si>
  <si>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</si>
  <si>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</si>
  <si>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</si>
  <si>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</si>
  <si>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</si>
  <si>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</si>
  <si>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</si>
  <si>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</si>
  <si>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</si>
  <si>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</si>
  <si>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</si>
  <si>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</si>
  <si>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</si>
  <si>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</si>
  <si>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</si>
  <si>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</si>
  <si>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</si>
  <si>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</si>
  <si>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</si>
  <si>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</si>
  <si>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</si>
  <si>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</si>
  <si>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</si>
  <si>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</si>
  <si>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</si>
  <si>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</si>
  <si>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</si>
  <si>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</si>
  <si>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</si>
  <si>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</si>
  <si>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</si>
  <si>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</si>
  <si>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</si>
  <si>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</si>
  <si>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</si>
  <si>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</si>
  <si>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</si>
  <si>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</si>
  <si>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</si>
  <si>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</si>
  <si>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</si>
  <si>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</si>
  <si>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</si>
  <si>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</si>
  <si>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</si>
  <si>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</si>
  <si>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</si>
  <si>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</si>
  <si>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</si>
  <si>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</si>
  <si>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</si>
  <si>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</si>
  <si>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</si>
  <si>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</si>
  <si>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</si>
  <si>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</si>
  <si>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</si>
  <si>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</si>
  <si>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</si>
  <si>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</si>
  <si>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</si>
  <si>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</si>
  <si>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</si>
  <si>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</si>
  <si>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</si>
  <si>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</si>
  <si>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</si>
  <si>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</si>
  <si>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</si>
  <si>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</si>
  <si>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</si>
  <si>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</si>
  <si>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</si>
  <si>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</si>
  <si>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</si>
  <si>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</si>
  <si>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</si>
  <si>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</si>
  <si>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</si>
  <si>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</si>
  <si>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</si>
  <si>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</si>
  <si>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</si>
  <si>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</si>
  <si>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</si>
  <si>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</si>
  <si>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</si>
  <si>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</si>
  <si>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</si>
  <si>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</si>
  <si>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</si>
  <si>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</si>
  <si>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</si>
  <si>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</si>
  <si>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</si>
  <si>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</si>
  <si>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</si>
  <si>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</si>
  <si>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</si>
  <si>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</si>
  <si>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</si>
  <si>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</si>
  <si>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</si>
  <si>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</si>
  <si>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</si>
  <si>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</si>
  <si>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</si>
  <si>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</si>
  <si>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</si>
  <si>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</si>
  <si>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</si>
  <si>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</si>
  <si>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</si>
  <si>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</si>
  <si>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</si>
  <si>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</si>
  <si>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</si>
  <si>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</si>
  <si>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</si>
  <si>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</si>
  <si>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</si>
  <si>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</si>
  <si>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</si>
  <si>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</si>
  <si>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</si>
  <si>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</si>
  <si>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</si>
  <si>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</si>
  <si>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</si>
  <si>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</si>
  <si>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</si>
  <si>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</si>
  <si>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</si>
  <si>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</si>
  <si>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</si>
  <si>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</si>
  <si>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</si>
  <si>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</si>
  <si>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</si>
  <si>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</si>
  <si>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</si>
  <si>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</si>
  <si>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</si>
  <si>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</si>
  <si>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</si>
  <si>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</si>
  <si>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</si>
  <si>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</si>
  <si>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</si>
  <si>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</si>
  <si>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</si>
  <si>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</si>
  <si>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</si>
  <si>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</si>
  <si>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</si>
  <si>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</si>
  <si>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</si>
  <si>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</si>
  <si>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</si>
  <si>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</si>
  <si>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</si>
  <si>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</si>
  <si>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</si>
  <si>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</si>
  <si>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</si>
  <si>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</si>
  <si>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</si>
  <si>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</si>
  <si>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</si>
  <si>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</si>
  <si>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</si>
  <si>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</si>
  <si>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</si>
  <si>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</si>
  <si>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</si>
  <si>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</si>
  <si>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</si>
  <si>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</si>
  <si>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</si>
  <si>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</si>
  <si>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</si>
  <si>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</si>
  <si>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</si>
  <si>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</si>
  <si>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</si>
  <si>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</si>
  <si>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</si>
  <si>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</si>
  <si>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</si>
  <si>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</si>
  <si>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</si>
  <si>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</si>
  <si>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</si>
  <si>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</si>
  <si>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</si>
  <si>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</si>
  <si>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</si>
  <si>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</si>
  <si>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</si>
  <si>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</si>
  <si>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</si>
  <si>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</si>
  <si>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</si>
  <si>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</si>
  <si>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</si>
  <si>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</si>
  <si>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</si>
  <si>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</si>
  <si>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</si>
  <si>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</si>
  <si>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</si>
  <si>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</si>
  <si>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</si>
  <si>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</si>
  <si>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</si>
  <si>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</si>
  <si>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</si>
  <si>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</si>
  <si>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</si>
  <si>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</si>
  <si>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</si>
  <si>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</si>
  <si>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</si>
  <si>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</si>
  <si>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</si>
  <si>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</si>
  <si>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</si>
  <si>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</si>
  <si>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</si>
  <si>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</si>
  <si>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</si>
  <si>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</si>
  <si>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</si>
  <si>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</si>
  <si>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</si>
  <si>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</si>
  <si>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</si>
  <si>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</si>
  <si>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</si>
  <si>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</si>
  <si>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</si>
  <si>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</si>
  <si>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</si>
  <si>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</si>
  <si>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</si>
  <si>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</si>
  <si>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</si>
  <si>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</si>
  <si>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</si>
  <si>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</si>
  <si>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</si>
  <si>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</si>
  <si>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</si>
  <si>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</si>
  <si>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</si>
  <si>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</si>
  <si>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</si>
  <si>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</si>
  <si>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</si>
  <si>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</si>
  <si>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</si>
  <si>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</si>
  <si>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</si>
  <si>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</si>
  <si>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</si>
  <si>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</si>
  <si>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</si>
  <si>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</si>
  <si>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</si>
  <si>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</si>
  <si>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</si>
  <si>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</si>
  <si>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</si>
  <si>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</si>
  <si>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</si>
  <si>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</si>
  <si>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</si>
  <si>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</si>
  <si>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</si>
  <si>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</si>
  <si>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</si>
  <si>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</si>
  <si>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</si>
  <si>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</si>
  <si>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</si>
  <si>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</si>
  <si>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</si>
  <si>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</si>
  <si>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</si>
  <si>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</si>
  <si>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</si>
  <si>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</si>
  <si>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</si>
  <si>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</si>
  <si>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</si>
  <si>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</si>
  <si>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</si>
  <si>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</si>
  <si>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</si>
  <si>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</si>
  <si>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</si>
  <si>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</si>
  <si>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</si>
  <si>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</si>
  <si>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</si>
  <si>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</si>
  <si>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</si>
  <si>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</si>
  <si>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</si>
  <si>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</si>
  <si>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</si>
  <si>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</si>
  <si>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</si>
  <si>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</si>
  <si>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</si>
  <si>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</si>
  <si>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</si>
  <si>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</si>
  <si>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</si>
  <si>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</si>
  <si>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</si>
  <si>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</si>
  <si>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</si>
  <si>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</si>
  <si>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</si>
  <si>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</si>
  <si>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</si>
  <si>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</si>
  <si>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</si>
  <si>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</si>
  <si>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</si>
  <si>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</si>
  <si>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</si>
  <si>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</si>
  <si>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</si>
  <si>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</si>
  <si>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</si>
  <si>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</si>
  <si>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</si>
  <si>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</si>
  <si>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</si>
  <si>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</si>
  <si>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</si>
  <si>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</si>
  <si>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</si>
  <si>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</si>
  <si>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</si>
  <si>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</si>
  <si>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</si>
  <si>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</si>
  <si>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</si>
  <si>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</si>
  <si>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</si>
  <si>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</si>
  <si>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</si>
  <si>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</si>
  <si>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</si>
  <si>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</si>
  <si>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</si>
  <si>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</si>
  <si>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</si>
  <si>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</si>
  <si>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</si>
  <si>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</si>
  <si>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</si>
  <si>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</si>
  <si>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</si>
  <si>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</si>
  <si>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</si>
  <si>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</si>
  <si>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</si>
  <si>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</si>
  <si>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</si>
  <si>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</si>
  <si>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</si>
  <si>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</si>
  <si>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</si>
  <si>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</si>
  <si>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</si>
  <si>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</si>
  <si>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</si>
  <si>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</si>
  <si>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</si>
  <si>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</si>
  <si>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</si>
  <si>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</si>
  <si>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</si>
  <si>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</si>
  <si>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</si>
  <si>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</si>
  <si>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</si>
  <si>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</si>
  <si>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</si>
  <si>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</si>
  <si>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</si>
  <si>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</si>
  <si>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</si>
  <si>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</si>
  <si>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</si>
  <si>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</si>
  <si>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</si>
  <si>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</si>
  <si>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</si>
  <si>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</si>
  <si>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</si>
  <si>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</si>
  <si>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</si>
  <si>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</si>
  <si>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</si>
  <si>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</si>
  <si>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</si>
  <si>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</si>
  <si>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</si>
  <si>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</si>
  <si>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</si>
  <si>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</si>
  <si>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</si>
  <si>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</si>
  <si>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</si>
  <si>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</si>
  <si>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</si>
  <si>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</si>
  <si>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</si>
  <si>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</si>
  <si>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</si>
  <si>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</si>
  <si>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</si>
  <si>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</si>
  <si>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</si>
  <si>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</si>
  <si>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</si>
  <si>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</si>
  <si>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</si>
  <si>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</si>
  <si>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</si>
  <si>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</si>
  <si>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</si>
  <si>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</si>
  <si>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</si>
  <si>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</si>
  <si>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</si>
  <si>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</si>
  <si>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</si>
  <si>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</si>
  <si>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</si>
  <si>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</si>
  <si>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</si>
  <si>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</si>
  <si>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</si>
  <si>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</si>
  <si>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</si>
  <si>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</si>
  <si>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</si>
  <si>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</si>
  <si>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</si>
  <si>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</si>
  <si>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</si>
  <si>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</si>
  <si>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</si>
  <si>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</si>
  <si>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</si>
  <si>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</si>
  <si>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</si>
  <si>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</si>
  <si>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</si>
  <si>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</si>
  <si>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</si>
  <si>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</si>
  <si>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</si>
  <si>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</si>
  <si>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</si>
  <si>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</si>
  <si>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</si>
  <si>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</si>
  <si>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</si>
  <si>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</si>
  <si>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</si>
  <si>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</si>
  <si>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</si>
  <si>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</si>
  <si>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</si>
  <si>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</si>
  <si>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</si>
  <si>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</si>
  <si>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</si>
  <si>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</si>
  <si>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</si>
  <si>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</si>
  <si>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</si>
  <si>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</si>
  <si>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</si>
  <si>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</si>
  <si>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</si>
  <si>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</si>
  <si>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</si>
  <si>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</si>
  <si>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</si>
  <si>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</si>
  <si>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</si>
  <si>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</si>
  <si>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</si>
  <si>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</si>
  <si>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</si>
  <si>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</si>
  <si>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</si>
  <si>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</si>
  <si>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</si>
  <si>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</si>
  <si>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</si>
  <si>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</si>
  <si>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</si>
  <si>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</si>
  <si>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</si>
  <si>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</si>
  <si>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</si>
  <si>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</si>
  <si>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</si>
  <si>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</si>
  <si>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</si>
  <si>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</si>
  <si>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</si>
  <si>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</si>
  <si>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</si>
  <si>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</si>
  <si>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</si>
  <si>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</si>
  <si>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</si>
  <si>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</si>
  <si>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</si>
  <si>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</si>
  <si>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</si>
  <si>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</si>
  <si>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</si>
  <si>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</si>
  <si>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</si>
  <si>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</si>
  <si>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</si>
  <si>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</si>
  <si>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</si>
  <si>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</si>
  <si>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</si>
  <si>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</si>
  <si>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</si>
  <si>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</si>
  <si>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</si>
  <si>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</si>
  <si>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</si>
  <si>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</si>
  <si>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</si>
  <si>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</si>
  <si>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</si>
  <si>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</si>
  <si>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</si>
  <si>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</si>
  <si>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</si>
  <si>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</si>
  <si>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</si>
  <si>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</si>
  <si>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</si>
  <si>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</si>
  <si>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</si>
  <si>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</si>
  <si>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</si>
  <si>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</si>
  <si>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</si>
  <si>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</si>
  <si>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</si>
  <si>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</si>
  <si>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</si>
  <si>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</si>
  <si>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</si>
  <si>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</si>
  <si>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</si>
  <si>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</si>
  <si>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</si>
  <si>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</si>
  <si>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</si>
  <si>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</si>
  <si>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</si>
  <si>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</si>
  <si>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</si>
  <si>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</si>
  <si>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</si>
  <si>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</si>
  <si>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</si>
  <si>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</si>
  <si>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</si>
  <si>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</si>
  <si>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</si>
  <si>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</si>
  <si>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</si>
  <si>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</si>
  <si>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</si>
  <si>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</si>
  <si>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</si>
  <si>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</si>
  <si>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</si>
  <si>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</si>
  <si>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</si>
  <si>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</si>
  <si>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</si>
  <si>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</si>
  <si>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</si>
  <si>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</si>
  <si>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</si>
  <si>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</si>
  <si>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</si>
  <si>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</si>
  <si>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</si>
  <si>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</si>
  <si>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</si>
  <si>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</si>
  <si>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</si>
  <si>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</si>
  <si>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</si>
  <si>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</si>
  <si>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</si>
  <si>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</si>
  <si>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</si>
  <si>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</si>
  <si>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</si>
  <si>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</si>
  <si>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</si>
  <si>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</si>
  <si>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</si>
  <si>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</si>
  <si>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</si>
  <si>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</si>
  <si>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</si>
  <si>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</si>
  <si>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</si>
  <si>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</si>
  <si>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</si>
  <si>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</si>
  <si>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</si>
  <si>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</si>
  <si>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</si>
  <si>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</si>
  <si>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</si>
  <si>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</si>
  <si>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</si>
  <si>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</si>
  <si>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</si>
  <si>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</si>
  <si>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</si>
  <si>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</si>
  <si>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</si>
  <si>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</si>
  <si>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</si>
  <si>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</si>
  <si>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</si>
  <si>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</si>
  <si>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</si>
  <si>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</si>
  <si>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</si>
  <si>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</si>
  <si>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</si>
  <si>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</si>
  <si>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</si>
  <si>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</si>
  <si>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</si>
  <si>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</si>
  <si>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</si>
  <si>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</si>
  <si>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</si>
  <si>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</si>
  <si>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</si>
  <si>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</si>
  <si>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</si>
  <si>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</si>
  <si>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</si>
  <si>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</si>
  <si>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</si>
  <si>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</si>
  <si>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</si>
  <si>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</si>
  <si>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</si>
  <si>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</si>
  <si>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</si>
  <si>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</si>
  <si>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</si>
  <si>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</si>
  <si>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</si>
  <si>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</si>
  <si>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</si>
  <si>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</si>
  <si>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</si>
  <si>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</si>
  <si>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</si>
  <si>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</si>
  <si>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</si>
  <si>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</si>
  <si>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</si>
  <si>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</si>
  <si>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</si>
  <si>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</si>
  <si>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</si>
  <si>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</si>
  <si>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</si>
  <si>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</si>
  <si>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</si>
  <si>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</si>
  <si>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</si>
  <si>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</si>
  <si>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</si>
  <si>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</si>
  <si>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</si>
  <si>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</si>
  <si>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</si>
  <si>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</si>
  <si>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</si>
  <si>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</si>
  <si>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</si>
  <si>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</si>
  <si>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</si>
  <si>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</si>
  <si>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</si>
  <si>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</si>
  <si>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</si>
  <si>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</si>
  <si>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</si>
  <si>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</si>
  <si>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</si>
  <si>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</si>
  <si>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</si>
  <si>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</si>
  <si>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</si>
  <si>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</si>
  <si>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</si>
  <si>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</si>
  <si>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</si>
  <si>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</si>
  <si>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</si>
  <si>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</si>
  <si>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</si>
  <si>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</si>
  <si>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</si>
  <si>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</si>
  <si>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</si>
  <si>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</si>
  <si>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</si>
  <si>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</si>
  <si>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</si>
  <si>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</si>
  <si>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</si>
  <si>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</si>
  <si>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</si>
  <si>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</si>
  <si>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</si>
  <si>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</si>
  <si>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</si>
  <si>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</si>
  <si>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</si>
  <si>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</si>
  <si>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</si>
  <si>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</si>
  <si>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</si>
  <si>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</si>
  <si>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</si>
  <si>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</si>
  <si>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</si>
  <si>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</si>
  <si>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</si>
  <si>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</si>
  <si>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</si>
  <si>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</si>
  <si>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</si>
  <si>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</si>
  <si>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</si>
  <si>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</si>
  <si>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</si>
  <si>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</si>
  <si>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</si>
  <si>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</si>
  <si>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</si>
  <si>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</si>
  <si>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</si>
  <si>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</si>
  <si>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</si>
  <si>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</si>
  <si>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</si>
  <si>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</si>
  <si>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</si>
  <si>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</si>
  <si>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</si>
  <si>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</si>
  <si>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</si>
  <si>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</si>
  <si>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</si>
  <si>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</si>
  <si>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</si>
  <si>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</si>
  <si>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</si>
  <si>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</si>
  <si>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</si>
  <si>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</si>
  <si>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</si>
  <si>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</si>
  <si>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</si>
  <si>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</si>
  <si>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</si>
  <si>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</si>
  <si>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</si>
  <si>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</si>
  <si>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</si>
  <si>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</si>
  <si>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</si>
  <si>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</si>
  <si>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</si>
  <si>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</si>
  <si>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</si>
  <si>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</si>
  <si>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</si>
  <si>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</si>
  <si>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</si>
  <si>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</si>
  <si>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</si>
  <si>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</si>
  <si>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</si>
  <si>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</si>
  <si>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</si>
  <si>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</si>
  <si>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</si>
  <si>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</si>
  <si>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</si>
  <si>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</si>
  <si>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</si>
  <si>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</si>
  <si>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</si>
  <si>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</si>
  <si>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</si>
  <si>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</si>
  <si>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</si>
  <si>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</si>
  <si>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</si>
  <si>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</si>
  <si>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</si>
  <si>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</si>
  <si>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</si>
  <si>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</si>
  <si>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</si>
  <si>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</si>
  <si>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</si>
  <si>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</si>
  <si>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</si>
  <si>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</si>
  <si>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</si>
  <si>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</si>
  <si>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</si>
  <si>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</si>
  <si>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</si>
  <si>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</si>
  <si>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</si>
  <si>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</si>
  <si>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</si>
  <si>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</si>
  <si>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</si>
  <si>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</si>
  <si>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</si>
  <si>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</si>
  <si>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</si>
  <si>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</si>
  <si>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</si>
  <si>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</si>
  <si>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</si>
  <si>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</si>
  <si>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</si>
  <si>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</si>
  <si>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</si>
  <si>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</si>
  <si>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</si>
  <si>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</si>
  <si>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</si>
  <si>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</si>
  <si>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</si>
  <si>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</si>
  <si>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</si>
  <si>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</si>
  <si>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</si>
  <si>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</si>
  <si>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</si>
  <si>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</si>
  <si>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</si>
  <si>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</si>
  <si>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</si>
  <si>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</si>
  <si>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</si>
  <si>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</si>
  <si>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</si>
  <si>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</si>
  <si>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</si>
  <si>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</si>
  <si>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</si>
  <si>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</si>
  <si>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</si>
  <si>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</si>
  <si>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</si>
  <si>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</si>
  <si>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</si>
  <si>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</si>
  <si>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</si>
  <si>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</si>
  <si>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</si>
  <si>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</si>
  <si>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</si>
  <si>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</si>
  <si>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</si>
  <si>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</si>
  <si>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</si>
  <si>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</si>
  <si>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</si>
  <si>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</si>
  <si>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</si>
  <si>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</si>
  <si>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</si>
  <si>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</si>
  <si>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</si>
  <si>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</si>
  <si>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</si>
  <si>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</si>
  <si>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</si>
  <si>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</si>
  <si>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</si>
  <si>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</si>
  <si>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</si>
  <si>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</si>
  <si>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</si>
  <si>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</si>
  <si>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</si>
  <si>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</si>
  <si>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</si>
  <si>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</si>
  <si>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</si>
  <si>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</si>
  <si>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</si>
  <si>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</si>
  <si>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</si>
  <si>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</si>
  <si>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</si>
  <si>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</si>
  <si>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</si>
  <si>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</si>
  <si>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</si>
  <si>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</si>
  <si>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</si>
  <si>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</si>
  <si>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</si>
  <si>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</si>
  <si>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</si>
  <si>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</si>
  <si>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</si>
  <si>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</si>
  <si>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</si>
  <si>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</si>
  <si>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</si>
  <si>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</si>
  <si>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</si>
  <si>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</si>
  <si>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</si>
  <si>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</si>
  <si>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</si>
  <si>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</si>
  <si>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</si>
  <si>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</si>
  <si>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</si>
  <si>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</si>
  <si>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</si>
  <si>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</si>
  <si>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</si>
  <si>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</si>
  <si>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</si>
  <si>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</si>
  <si>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</si>
  <si>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</si>
  <si>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</si>
  <si>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</si>
  <si>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</si>
  <si>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</si>
  <si>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</si>
  <si>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</si>
  <si>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</si>
  <si>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</si>
  <si>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</si>
  <si>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</si>
  <si>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</si>
  <si>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</si>
  <si>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</si>
  <si>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</si>
  <si>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</si>
  <si>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</si>
  <si>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</si>
  <si>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</si>
  <si>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</si>
  <si>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</si>
  <si>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</si>
  <si>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</si>
  <si>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</si>
  <si>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</si>
  <si>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</si>
  <si>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</si>
  <si>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</si>
  <si>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</si>
  <si>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</si>
  <si>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</si>
  <si>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</si>
  <si>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</si>
  <si>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</si>
  <si>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</si>
  <si>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</si>
  <si>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</si>
  <si>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</si>
  <si>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</si>
  <si>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</si>
  <si>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</si>
  <si>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</si>
  <si>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</si>
  <si>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</si>
  <si>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</si>
  <si>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</si>
  <si>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</si>
  <si>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</si>
  <si>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</si>
  <si>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</si>
  <si>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</si>
  <si>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</si>
  <si>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</si>
  <si>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</si>
  <si>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</si>
  <si>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</si>
  <si>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</si>
  <si>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</si>
  <si>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</si>
  <si>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</si>
  <si>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</si>
  <si>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</si>
  <si>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</si>
  <si>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</si>
  <si>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</si>
  <si>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</si>
  <si>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</si>
  <si>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</si>
  <si>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</si>
  <si>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</si>
  <si>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</si>
  <si>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</si>
  <si>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</si>
  <si>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</si>
  <si>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</si>
  <si>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</si>
  <si>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</si>
  <si>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</si>
  <si>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</si>
  <si>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</si>
  <si>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</si>
  <si>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</si>
  <si>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</si>
  <si>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</si>
  <si>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</si>
  <si>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</si>
  <si>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</si>
  <si>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</si>
  <si>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</si>
  <si>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</si>
  <si>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</si>
  <si>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</si>
  <si>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</si>
  <si>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</si>
  <si>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</si>
  <si>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</si>
  <si>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</si>
  <si>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</si>
  <si>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</si>
  <si>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</si>
  <si>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</si>
  <si>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</si>
  <si>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</si>
  <si>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</si>
  <si>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</si>
  <si>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</si>
  <si>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</si>
  <si>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</si>
  <si>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</si>
  <si>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</si>
  <si>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</si>
  <si>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</si>
  <si>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</si>
  <si>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</si>
  <si>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</si>
  <si>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</si>
  <si>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</si>
  <si>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</si>
  <si>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</si>
  <si>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</si>
  <si>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</si>
  <si>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</si>
  <si>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</si>
  <si>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</si>
  <si>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</si>
  <si>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</si>
  <si>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</si>
  <si>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</si>
  <si>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</si>
  <si>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</si>
  <si>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</si>
  <si>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</si>
  <si>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</si>
  <si>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</si>
  <si>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</si>
  <si>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</si>
  <si>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</si>
  <si>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</si>
  <si>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</si>
  <si>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</si>
  <si>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</si>
  <si>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</si>
  <si>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</si>
  <si>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</si>
  <si>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</si>
  <si>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</si>
  <si>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</si>
  <si>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</si>
  <si>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</si>
  <si>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</si>
  <si>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</si>
  <si>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</si>
  <si>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</si>
  <si>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</si>
  <si>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</si>
  <si>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</si>
  <si>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</si>
  <si>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</si>
  <si>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</si>
  <si>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</si>
  <si>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</si>
  <si>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</si>
  <si>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</si>
  <si>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</si>
  <si>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</si>
  <si>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</si>
  <si>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</si>
  <si>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</si>
  <si>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</si>
  <si>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</si>
  <si>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</si>
  <si>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</si>
  <si>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</si>
  <si>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</si>
  <si>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</si>
  <si>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</si>
  <si>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</si>
  <si>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</si>
  <si>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</si>
  <si>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</si>
  <si>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</si>
  <si>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</si>
  <si>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</si>
  <si>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</si>
  <si>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</si>
  <si>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</si>
  <si>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</si>
  <si>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</si>
  <si>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</si>
  <si>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</si>
  <si>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</si>
  <si>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</si>
  <si>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</si>
  <si>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</si>
  <si>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</si>
  <si>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</si>
  <si>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</si>
  <si>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</si>
  <si>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</si>
  <si>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</si>
  <si>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</si>
  <si>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</si>
  <si>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</si>
  <si>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</si>
  <si>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</si>
  <si>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</si>
  <si>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</si>
  <si>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</si>
  <si>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</si>
  <si>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</si>
  <si>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</si>
  <si>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</si>
  <si>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</si>
  <si>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</si>
  <si>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</si>
  <si>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</si>
  <si>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</si>
  <si>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</si>
  <si>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</si>
  <si>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</si>
  <si>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</si>
  <si>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</si>
  <si>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</si>
  <si>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</si>
  <si>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</si>
  <si>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</si>
  <si>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</si>
  <si>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</si>
  <si>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</si>
  <si>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</si>
  <si>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</si>
  <si>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</si>
  <si>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</si>
  <si>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</si>
  <si>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</si>
  <si>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</si>
  <si>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</si>
  <si>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</si>
  <si>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</si>
  <si>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</si>
  <si>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</si>
  <si>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</si>
  <si>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</si>
  <si>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</si>
  <si>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</si>
  <si>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</si>
  <si>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</si>
  <si>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</si>
  <si>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</si>
  <si>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</si>
  <si>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</si>
  <si>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</si>
  <si>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</si>
  <si>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</si>
  <si>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</si>
  <si>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</si>
  <si>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</si>
  <si>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</si>
  <si>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</si>
  <si>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</si>
  <si>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</si>
  <si>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</si>
  <si>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</si>
  <si>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</si>
  <si>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</si>
  <si>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</si>
  <si>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</si>
  <si>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</si>
  <si>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</si>
  <si>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</si>
  <si>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</si>
  <si>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</si>
  <si>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</si>
  <si>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</si>
  <si>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</si>
  <si>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</si>
  <si>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</si>
  <si>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</si>
  <si>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</si>
  <si>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</si>
  <si>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</si>
  <si>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</si>
  <si>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</si>
  <si>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</si>
  <si>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</si>
  <si>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</si>
  <si>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</si>
  <si>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</si>
  <si>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</si>
  <si>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</si>
  <si>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</si>
  <si>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</si>
  <si>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</si>
  <si>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</si>
  <si>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</si>
  <si>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</si>
  <si>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</si>
  <si>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</si>
  <si>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</si>
  <si>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</si>
  <si>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</si>
  <si>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</si>
  <si>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</si>
  <si>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</si>
  <si>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</si>
  <si>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</si>
  <si>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</si>
  <si>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</si>
  <si>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</si>
  <si>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</si>
  <si>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</si>
  <si>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</si>
  <si>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</si>
  <si>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</si>
  <si>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</si>
  <si>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</si>
  <si>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</si>
  <si>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</si>
  <si>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</si>
  <si>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</si>
  <si>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</si>
  <si>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</si>
  <si>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</si>
  <si>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</si>
  <si>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</si>
  <si>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</si>
  <si>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</si>
  <si>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</si>
  <si>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</si>
  <si>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</si>
  <si>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</si>
  <si>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</si>
  <si>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</si>
  <si>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</si>
  <si>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</si>
  <si>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</si>
  <si>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</si>
  <si>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</si>
  <si>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</si>
  <si>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</si>
  <si>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</si>
  <si>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</si>
  <si>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</si>
  <si>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</si>
  <si>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</si>
  <si>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</si>
  <si>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</si>
  <si>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</si>
  <si>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</si>
  <si>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</si>
  <si>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</si>
  <si>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</si>
  <si>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</si>
  <si>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</si>
  <si>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</si>
  <si>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</si>
  <si>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</si>
  <si>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</si>
  <si>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</si>
  <si>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</si>
  <si>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</si>
  <si>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</si>
  <si>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</si>
  <si>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</si>
  <si>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</si>
  <si>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</si>
  <si>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</si>
  <si>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</si>
  <si>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</si>
  <si>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</si>
  <si>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</si>
  <si>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</si>
  <si>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</si>
  <si>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</si>
  <si>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</si>
  <si>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</si>
  <si>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</si>
  <si>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</si>
  <si>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</si>
  <si>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</si>
  <si>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</si>
  <si>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</si>
  <si>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</si>
  <si>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</si>
  <si>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</si>
  <si>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</si>
  <si>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</si>
  <si>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</si>
  <si>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</si>
  <si>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</si>
  <si>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</si>
  <si>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</si>
  <si>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</si>
  <si>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</si>
  <si>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</si>
  <si>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</si>
  <si>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</si>
  <si>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</si>
  <si>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</si>
  <si>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</si>
  <si>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</si>
  <si>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</si>
  <si>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</si>
  <si>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</si>
  <si>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</si>
  <si>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</si>
  <si>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</si>
  <si>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</si>
  <si>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</si>
  <si>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</si>
  <si>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</si>
  <si>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</si>
  <si>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</si>
  <si>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</si>
  <si>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</si>
  <si>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</si>
  <si>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</si>
  <si>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</si>
  <si>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</si>
  <si>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</si>
  <si>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</si>
  <si>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</si>
  <si>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</si>
  <si>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</si>
  <si>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</si>
  <si>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</si>
  <si>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</si>
  <si>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</si>
  <si>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</si>
  <si>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</si>
  <si>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</si>
  <si>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</si>
  <si>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</si>
  <si>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</si>
  <si>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</si>
  <si>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</si>
  <si>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</si>
  <si>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</si>
  <si>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</si>
  <si>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</si>
  <si>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</si>
  <si>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</si>
  <si>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</si>
  <si>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</si>
  <si>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</si>
  <si>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</si>
  <si>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</si>
  <si>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</si>
  <si>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</si>
  <si>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</si>
  <si>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</si>
  <si>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</si>
  <si>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</si>
  <si>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</si>
  <si>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</si>
  <si>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</si>
  <si>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</si>
  <si>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</si>
  <si>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</si>
  <si>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</si>
  <si>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</si>
  <si>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</si>
  <si>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</si>
  <si>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</si>
  <si>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</si>
  <si>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</si>
  <si>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</si>
  <si>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</si>
  <si>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</si>
  <si>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</si>
  <si>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</si>
  <si>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</si>
  <si>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</si>
  <si>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</si>
  <si>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</si>
  <si>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</si>
  <si>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</si>
  <si>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</si>
  <si>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</si>
  <si>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</si>
  <si>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</si>
  <si>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</si>
  <si>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</si>
  <si>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</si>
  <si>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</si>
  <si>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</si>
  <si>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</si>
  <si>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</si>
  <si>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</si>
  <si>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</si>
  <si>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</si>
  <si>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</si>
  <si>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</si>
  <si>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</si>
  <si>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</si>
  <si>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</si>
  <si>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</si>
  <si>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</si>
  <si>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</si>
  <si>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</si>
  <si>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</si>
  <si>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</si>
  <si>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</si>
  <si>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</si>
  <si>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</si>
  <si>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</si>
  <si>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</si>
  <si>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</si>
  <si>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</si>
  <si>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</si>
  <si>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</si>
  <si>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</si>
  <si>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</si>
  <si>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</si>
  <si>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</si>
  <si>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</si>
  <si>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</si>
  <si>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</si>
  <si>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</si>
  <si>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</si>
  <si>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</si>
  <si>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</si>
  <si>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</si>
  <si>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</si>
  <si>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</si>
  <si>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</si>
  <si>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</si>
  <si>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</si>
  <si>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</si>
  <si>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</si>
  <si>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</si>
  <si>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</si>
  <si>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</si>
  <si>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</si>
  <si>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</si>
  <si>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</si>
  <si>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</si>
  <si>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</si>
  <si>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</si>
  <si>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</si>
  <si>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</si>
  <si>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</si>
  <si>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</si>
  <si>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</si>
  <si>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</si>
  <si>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</si>
  <si>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</si>
  <si>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</si>
  <si>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</si>
  <si>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</si>
  <si>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</si>
  <si>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</si>
  <si>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</si>
  <si>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</si>
  <si>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</si>
  <si>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</si>
  <si>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</si>
  <si>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</si>
  <si>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</si>
  <si>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</si>
  <si>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</si>
  <si>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</si>
  <si>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</si>
  <si>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</si>
  <si>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</si>
  <si>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</si>
  <si>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</si>
  <si>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</si>
  <si>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</si>
  <si>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</si>
  <si>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</si>
  <si>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</si>
  <si>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</si>
  <si>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</si>
  <si>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</si>
  <si>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</si>
  <si>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</si>
  <si>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</si>
  <si>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</si>
  <si>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</si>
  <si>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</si>
  <si>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</si>
  <si>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</si>
  <si>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</si>
  <si>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</si>
  <si>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</si>
  <si>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</si>
  <si>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</si>
  <si>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</si>
  <si>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</si>
  <si>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</si>
  <si>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</si>
  <si>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</si>
  <si>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</si>
  <si>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</si>
  <si>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</si>
  <si>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</si>
  <si>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</si>
  <si>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</si>
  <si>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</si>
  <si>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</si>
  <si>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</si>
  <si>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</si>
  <si>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</si>
  <si>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</si>
  <si>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</si>
  <si>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</si>
  <si>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</si>
  <si>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</si>
  <si>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</si>
  <si>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</si>
  <si>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</si>
  <si>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</si>
  <si>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</si>
  <si>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</si>
  <si>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</si>
  <si>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</si>
  <si>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</si>
  <si>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</si>
  <si>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</si>
  <si>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</si>
  <si>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</si>
  <si>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</si>
  <si>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</si>
  <si>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</si>
  <si>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</si>
  <si>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</si>
  <si>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</si>
  <si>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</si>
  <si>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</si>
  <si>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</si>
  <si>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</si>
  <si>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</si>
  <si>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</si>
  <si>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</si>
  <si>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</si>
  <si>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</si>
  <si>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</si>
  <si>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</si>
  <si>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</si>
  <si>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</si>
  <si>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</si>
  <si>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</si>
  <si>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</si>
  <si>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</si>
  <si>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</si>
  <si>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</si>
  <si>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</si>
  <si>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</si>
  <si>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</si>
  <si>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</si>
  <si>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</si>
  <si>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</si>
  <si>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</si>
  <si>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</si>
  <si>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</si>
  <si>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</si>
  <si>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</si>
  <si>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</si>
  <si>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</si>
  <si>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</si>
  <si>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</si>
  <si>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</si>
  <si>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</si>
  <si>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</si>
  <si>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</si>
  <si>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</si>
  <si>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</si>
  <si>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</si>
  <si>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</si>
  <si>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</si>
  <si>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</si>
  <si>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</si>
  <si>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</si>
  <si>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</si>
  <si>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</si>
  <si>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</si>
  <si>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</si>
  <si>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</si>
  <si>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</si>
  <si>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</si>
  <si>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</si>
  <si>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</si>
  <si>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</si>
  <si>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</si>
  <si>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</si>
  <si>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</si>
  <si>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</si>
  <si>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</si>
  <si>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</si>
  <si>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</si>
  <si>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</si>
  <si>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</si>
  <si>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</si>
  <si>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</si>
  <si>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</si>
  <si>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</si>
  <si>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</si>
  <si>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</si>
  <si>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</si>
  <si>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</si>
  <si>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</si>
  <si>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</si>
  <si>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</si>
  <si>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</si>
  <si>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</si>
  <si>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</si>
  <si>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</si>
  <si>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</si>
  <si>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</si>
  <si>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</si>
  <si>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</si>
  <si>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</si>
  <si>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</si>
  <si>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</si>
  <si>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</si>
  <si>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</si>
  <si>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</si>
  <si>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</si>
  <si>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</si>
  <si>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</si>
  <si>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</si>
  <si>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</si>
  <si>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</si>
  <si>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</si>
  <si>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</si>
  <si>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</si>
  <si>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</si>
  <si>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</si>
  <si>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</si>
  <si>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</si>
  <si>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</si>
  <si>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</si>
  <si>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</si>
  <si>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</si>
  <si>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</si>
  <si>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</si>
  <si>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</si>
  <si>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</si>
  <si>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</si>
  <si>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</si>
  <si>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</si>
  <si>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</si>
  <si>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</si>
  <si>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</si>
  <si>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</si>
  <si>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</si>
  <si>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</si>
  <si>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</si>
  <si>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</si>
  <si>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</si>
  <si>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</si>
  <si>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</si>
  <si>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</si>
  <si>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</si>
  <si>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</si>
  <si>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</si>
  <si>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</si>
  <si>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</si>
  <si>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</si>
  <si>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</si>
  <si>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</si>
  <si>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</si>
  <si>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</si>
  <si>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</si>
  <si>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</si>
  <si>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</si>
  <si>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</si>
  <si>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</si>
  <si>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</si>
  <si>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</si>
  <si>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</si>
  <si>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</si>
  <si>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</si>
  <si>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</si>
  <si>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</si>
  <si>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</si>
  <si>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</si>
  <si>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</si>
  <si>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</si>
  <si>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</si>
  <si>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</si>
  <si>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</si>
  <si>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</si>
  <si>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</si>
  <si>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</si>
  <si>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</si>
  <si>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</si>
  <si>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</si>
  <si>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</si>
  <si>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</si>
  <si>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</si>
  <si>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</si>
  <si>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</si>
  <si>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</si>
  <si>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</si>
  <si>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</si>
  <si>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</si>
  <si>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</si>
  <si>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</si>
  <si>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</si>
  <si>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</si>
  <si>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</si>
  <si>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</si>
  <si>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</si>
  <si>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</si>
  <si>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</si>
  <si>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</si>
  <si>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</si>
  <si>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</si>
  <si>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</si>
  <si>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</si>
  <si>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</si>
  <si>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</si>
  <si>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</si>
  <si>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</si>
  <si>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</si>
  <si>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</si>
  <si>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</si>
  <si>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</si>
  <si>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</si>
  <si>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</si>
  <si>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</si>
  <si>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</si>
  <si>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</si>
  <si>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</si>
  <si>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</si>
  <si>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</si>
  <si>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</si>
  <si>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</si>
  <si>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</si>
  <si>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</si>
  <si>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</si>
  <si>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</si>
  <si>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</si>
  <si>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</si>
  <si>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</si>
  <si>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</si>
  <si>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</si>
  <si>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</si>
  <si>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</si>
  <si>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</si>
  <si>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</si>
  <si>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</si>
  <si>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</si>
  <si>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</si>
  <si>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</si>
  <si>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</si>
  <si>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</si>
  <si>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</si>
  <si>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</si>
  <si>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</si>
  <si>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</si>
  <si>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</si>
  <si>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</si>
  <si>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</si>
  <si>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</si>
  <si>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</si>
  <si>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</si>
  <si>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</si>
  <si>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</si>
  <si>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</si>
  <si>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</si>
  <si>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</si>
  <si>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</si>
  <si>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</si>
  <si>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</si>
  <si>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</si>
  <si>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</si>
  <si>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</si>
  <si>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</si>
  <si>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</si>
  <si>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</si>
  <si>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</si>
  <si>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</si>
  <si>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</si>
  <si>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</si>
  <si>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</si>
  <si>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</si>
  <si>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</si>
  <si>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</si>
  <si>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</si>
  <si>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</si>
  <si>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</si>
  <si>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</si>
  <si>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</si>
  <si>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</si>
  <si>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</si>
  <si>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</si>
  <si>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</si>
  <si>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</si>
  <si>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</si>
  <si>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</si>
  <si>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</si>
  <si>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</si>
  <si>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</si>
  <si>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</si>
  <si>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</si>
  <si>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</si>
  <si>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</si>
  <si>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</si>
  <si>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</si>
  <si>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</si>
  <si>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</si>
  <si>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</si>
  <si>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</si>
  <si>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</si>
  <si>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</si>
  <si>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</si>
  <si>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</si>
  <si>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</si>
  <si>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</si>
  <si>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</si>
  <si>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</si>
  <si>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</si>
  <si>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</si>
  <si>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</si>
  <si>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</si>
  <si>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</si>
  <si>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</si>
  <si>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</si>
  <si>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</si>
  <si>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</si>
  <si>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</si>
  <si>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</si>
  <si>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</si>
  <si>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</si>
  <si>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</si>
  <si>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</si>
  <si>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</si>
  <si>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</si>
  <si>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</si>
  <si>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</si>
  <si>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</si>
  <si>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</si>
  <si>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</si>
  <si>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</si>
  <si>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</si>
  <si>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</si>
  <si>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</si>
  <si>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</si>
  <si>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</si>
  <si>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</si>
  <si>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</si>
  <si>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</si>
  <si>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</si>
  <si>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</si>
  <si>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</si>
  <si>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</si>
  <si>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</si>
  <si>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</si>
  <si>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</si>
  <si>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</si>
  <si>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</si>
  <si>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</si>
  <si>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</si>
  <si>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</si>
  <si>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</si>
  <si>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</si>
  <si>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</si>
  <si>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</si>
  <si>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</si>
  <si>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</si>
  <si>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</si>
  <si>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</si>
  <si>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</si>
  <si>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</si>
  <si>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</si>
  <si>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</si>
  <si>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</si>
  <si>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</si>
  <si>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</si>
  <si>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</si>
  <si>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</si>
  <si>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</si>
  <si>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</si>
  <si>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</si>
  <si>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</si>
  <si>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</si>
  <si>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</si>
  <si>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</si>
  <si>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</si>
  <si>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</si>
  <si>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</si>
  <si>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</si>
  <si>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</si>
  <si>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</si>
  <si>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</si>
  <si>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</si>
  <si>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</si>
  <si>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</si>
  <si>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</si>
  <si>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</si>
  <si>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</si>
  <si>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</si>
  <si>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</si>
  <si>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</si>
  <si>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</si>
  <si>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</si>
  <si>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</si>
  <si>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</si>
  <si>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</si>
  <si>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</si>
  <si>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</si>
  <si>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</si>
  <si>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</si>
  <si>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</si>
  <si>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</si>
  <si>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</si>
  <si>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</si>
  <si>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</si>
  <si>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</si>
  <si>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</si>
  <si>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</si>
  <si>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</si>
  <si>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</si>
  <si>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</si>
  <si>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</si>
  <si>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</si>
  <si>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</si>
  <si>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</si>
  <si>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</si>
  <si>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</si>
  <si>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</si>
  <si>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</si>
  <si>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</si>
  <si>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</si>
  <si>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</si>
  <si>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</si>
  <si>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</si>
  <si>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</si>
  <si>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</si>
  <si>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</si>
  <si>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</si>
  <si>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</si>
  <si>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</si>
  <si>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</si>
  <si>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</si>
  <si>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</si>
  <si>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</si>
  <si>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</si>
  <si>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</si>
  <si>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</si>
  <si>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</si>
  <si>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</si>
  <si>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</si>
  <si>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</si>
  <si>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</si>
  <si>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</si>
  <si>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</si>
  <si>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</si>
  <si>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</si>
  <si>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</si>
  <si>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</si>
  <si>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</si>
  <si>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</si>
  <si>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</si>
  <si>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</si>
  <si>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</si>
  <si>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</si>
  <si>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</si>
  <si>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</si>
  <si>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</si>
  <si>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</si>
  <si>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</si>
  <si>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</si>
  <si>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</si>
  <si>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</si>
  <si>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</si>
  <si>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</si>
  <si>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</si>
  <si>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</si>
  <si>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</si>
  <si>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</si>
  <si>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</si>
  <si>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</si>
  <si>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</si>
  <si>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</si>
  <si>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</si>
  <si>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</si>
  <si>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</si>
  <si>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</si>
  <si>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</si>
  <si>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</si>
  <si>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</si>
  <si>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</si>
  <si>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</si>
  <si>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</si>
  <si>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</si>
  <si>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</si>
  <si>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</si>
  <si>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</si>
  <si>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</si>
  <si>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</si>
  <si>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</si>
  <si>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</si>
  <si>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</si>
  <si>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</si>
  <si>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</si>
  <si>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</si>
  <si>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</si>
  <si>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</si>
  <si>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</si>
  <si>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</si>
  <si>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</si>
  <si>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</si>
  <si>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</si>
  <si>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</si>
  <si>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</si>
  <si>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</si>
  <si>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</si>
  <si>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</si>
  <si>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</si>
  <si>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</si>
  <si>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</si>
  <si>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</si>
  <si>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</si>
  <si>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</si>
  <si>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</si>
  <si>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</si>
  <si>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</si>
  <si>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</si>
  <si>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</si>
  <si>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</si>
  <si>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</si>
  <si>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</si>
  <si>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</si>
  <si>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</si>
  <si>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</si>
  <si>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</si>
  <si>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</si>
  <si>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</si>
  <si>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</si>
  <si>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</si>
  <si>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</si>
  <si>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</si>
  <si>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</si>
  <si>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</si>
  <si>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</si>
  <si>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</si>
  <si>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</si>
  <si>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</si>
  <si>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</si>
  <si>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</si>
  <si>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</si>
  <si>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</si>
  <si>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</si>
  <si>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</si>
  <si>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</si>
  <si>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</si>
  <si>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</si>
  <si>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</si>
  <si>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</si>
  <si>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</si>
  <si>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</si>
  <si>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</si>
  <si>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</si>
  <si>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</si>
  <si>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</si>
  <si>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</si>
  <si>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</si>
  <si>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</si>
  <si>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</si>
  <si>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</si>
  <si>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</si>
  <si>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</si>
  <si>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</si>
  <si>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</si>
  <si>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</si>
  <si>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</si>
  <si>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</si>
  <si>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</si>
  <si>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</si>
  <si>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</si>
  <si>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</si>
  <si>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</si>
  <si>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</si>
  <si>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</si>
  <si>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</si>
  <si>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</si>
  <si>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</si>
  <si>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</si>
  <si>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</si>
  <si>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</si>
  <si>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</si>
  <si>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</si>
  <si>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</si>
  <si>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</si>
  <si>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</si>
  <si>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</si>
  <si>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</si>
  <si>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</si>
  <si>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</si>
  <si>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</si>
  <si>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</si>
  <si>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</si>
  <si>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</si>
  <si>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</si>
  <si>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</si>
  <si>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</si>
  <si>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</si>
  <si>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</si>
  <si>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</si>
  <si>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</si>
  <si>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</si>
  <si>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</si>
  <si>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</si>
  <si>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</si>
  <si>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</si>
  <si>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</si>
  <si>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</si>
  <si>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</si>
  <si>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</si>
  <si>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</si>
  <si>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</si>
  <si>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</si>
  <si>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</si>
  <si>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</si>
  <si>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</si>
  <si>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</si>
  <si>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</si>
  <si>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</si>
  <si>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</si>
  <si>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</si>
  <si>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</si>
  <si>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</si>
  <si>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</si>
  <si>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</si>
  <si>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</si>
  <si>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</si>
  <si>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</si>
  <si>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</si>
  <si>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</si>
  <si>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</si>
  <si>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</si>
  <si>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</si>
  <si>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</si>
  <si>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</si>
  <si>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</si>
  <si>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</si>
  <si>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</si>
  <si>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</si>
  <si>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</si>
  <si>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</si>
  <si>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</si>
  <si>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</si>
  <si>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</si>
  <si>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</si>
  <si>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</si>
  <si>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</si>
  <si>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</si>
  <si>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</si>
  <si>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</si>
  <si>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</si>
  <si>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</si>
  <si>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</si>
  <si>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</si>
  <si>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</si>
  <si>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</si>
  <si>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</si>
  <si>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</si>
  <si>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</si>
  <si>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</si>
  <si>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</si>
  <si>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</si>
  <si>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</si>
  <si>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</si>
  <si>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</si>
  <si>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</si>
  <si>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</si>
  <si>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</si>
  <si>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</si>
  <si>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</si>
  <si>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</si>
  <si>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</si>
  <si>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</si>
  <si>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</si>
  <si>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</si>
  <si>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</si>
  <si>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</si>
  <si>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</si>
  <si>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</si>
  <si>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</si>
  <si>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</si>
  <si>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</si>
  <si>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</si>
  <si>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</si>
  <si>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</si>
  <si>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</si>
  <si>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</si>
  <si>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</si>
  <si>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</si>
  <si>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</si>
  <si>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</si>
  <si>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</si>
  <si>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</si>
  <si>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</si>
  <si>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</si>
  <si>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</si>
  <si>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</si>
  <si>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</si>
  <si>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</si>
  <si>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</si>
  <si>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</si>
  <si>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</si>
  <si>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</si>
  <si>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</si>
  <si>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</si>
  <si>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</si>
  <si>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</si>
  <si>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</si>
  <si>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</si>
  <si>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</si>
  <si>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</si>
  <si>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</si>
  <si>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</si>
  <si>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</si>
  <si>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</si>
  <si>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</si>
  <si>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</si>
  <si>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</si>
  <si>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</si>
  <si>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</si>
  <si>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</si>
  <si>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</si>
  <si>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</si>
  <si>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</si>
  <si>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</si>
  <si>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</si>
  <si>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</si>
  <si>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</si>
  <si>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</si>
  <si>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</si>
  <si>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</si>
  <si>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</si>
  <si>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</si>
  <si>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</si>
  <si>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</si>
  <si>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</si>
  <si>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</si>
  <si>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</si>
  <si>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</si>
  <si>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</si>
  <si>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</si>
  <si>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</si>
  <si>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</si>
  <si>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</si>
  <si>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</si>
  <si>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</si>
  <si>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</si>
  <si>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</si>
  <si>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</si>
  <si>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</si>
  <si>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</si>
  <si>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</si>
  <si>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</si>
  <si>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</si>
  <si>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</si>
  <si>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</si>
  <si>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</si>
  <si>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</si>
  <si>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</si>
  <si>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</si>
  <si>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</si>
  <si>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</si>
  <si>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</si>
  <si>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</si>
  <si>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</si>
  <si>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</si>
  <si>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</si>
  <si>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</si>
  <si>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</si>
  <si>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</si>
  <si>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</si>
  <si>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</si>
  <si>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</si>
  <si>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</si>
  <si>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</si>
  <si>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</si>
  <si>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</si>
  <si>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</si>
  <si>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</si>
  <si>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</si>
  <si>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</si>
  <si>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</si>
  <si>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</si>
  <si>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</si>
  <si>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</si>
  <si>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</si>
  <si>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</si>
  <si>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</si>
  <si>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</si>
  <si>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</si>
  <si>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</si>
  <si>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</si>
  <si>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</si>
  <si>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</si>
  <si>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</si>
  <si>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</si>
  <si>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</si>
  <si>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</si>
  <si>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</si>
  <si>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</si>
  <si>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</si>
  <si>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</si>
  <si>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</si>
  <si>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</si>
  <si>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</si>
  <si>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</si>
  <si>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</si>
  <si>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</si>
  <si>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</si>
  <si>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</si>
  <si>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</si>
  <si>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</si>
  <si>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</si>
  <si>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</si>
  <si>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</si>
  <si>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</si>
  <si>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</si>
  <si>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</si>
  <si>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</si>
  <si>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</si>
  <si>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</si>
  <si>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</si>
  <si>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</si>
  <si>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</si>
  <si>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</si>
  <si>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</si>
  <si>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</si>
  <si>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</si>
  <si>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</si>
  <si>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</si>
  <si>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</si>
  <si>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</si>
  <si>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</si>
  <si>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</si>
  <si>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</si>
  <si>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</si>
  <si>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</si>
  <si>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</si>
  <si>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</si>
  <si>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</si>
  <si>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</si>
  <si>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</si>
  <si>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</si>
  <si>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</si>
  <si>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</si>
  <si>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</si>
  <si>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</si>
  <si>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</si>
  <si>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</si>
  <si>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</si>
  <si>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</si>
  <si>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</si>
  <si>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</si>
  <si>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</si>
  <si>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</si>
  <si>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</si>
  <si>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</si>
  <si>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</si>
  <si>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</si>
  <si>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</si>
  <si>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</si>
  <si>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</si>
  <si>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</si>
  <si>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</si>
  <si>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</si>
  <si>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</si>
  <si>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</si>
  <si>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</si>
  <si>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</si>
  <si>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</si>
  <si>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</si>
  <si>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</si>
  <si>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</si>
  <si>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</si>
  <si>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</si>
  <si>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</si>
  <si>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</si>
  <si>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</si>
  <si>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</si>
  <si>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</si>
  <si>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</si>
  <si>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</si>
  <si>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</si>
  <si>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</si>
  <si>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</si>
  <si>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</si>
  <si>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</si>
  <si>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</si>
  <si>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</si>
  <si>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</si>
  <si>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</si>
  <si>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</si>
  <si>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</si>
  <si>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</si>
  <si>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</si>
  <si>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</si>
  <si>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</si>
  <si>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</si>
  <si>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</si>
  <si>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</si>
  <si>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</si>
  <si>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</si>
  <si>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</si>
  <si>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</si>
  <si>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</si>
  <si>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</si>
  <si>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</si>
  <si>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</si>
  <si>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</si>
  <si>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</si>
  <si>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</si>
  <si>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</si>
  <si>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</si>
  <si>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</si>
  <si>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</si>
  <si>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</si>
  <si>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</si>
  <si>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</si>
  <si>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</si>
  <si>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</si>
  <si>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</si>
  <si>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</si>
  <si>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</si>
  <si>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</si>
  <si>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</si>
  <si>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</si>
  <si>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</si>
  <si>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</si>
  <si>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</si>
  <si>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</si>
  <si>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</si>
  <si>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</si>
  <si>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</si>
  <si>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</si>
  <si>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</si>
  <si>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</si>
  <si>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</si>
  <si>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</si>
  <si>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</si>
  <si>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</si>
  <si>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</si>
  <si>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</si>
  <si>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</si>
  <si>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</si>
  <si>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</si>
  <si>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</si>
  <si>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</si>
  <si>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</si>
  <si>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</si>
  <si>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</si>
  <si>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</si>
  <si>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</si>
  <si>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</si>
  <si>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</si>
  <si>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</si>
  <si>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</si>
  <si>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</si>
  <si>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</si>
  <si>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</si>
  <si>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</si>
  <si>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</si>
  <si>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</si>
  <si>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</si>
  <si>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</si>
  <si>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</si>
  <si>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</si>
  <si>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</si>
  <si>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</si>
  <si>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</si>
  <si>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</si>
  <si>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</si>
  <si>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</si>
  <si>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</si>
  <si>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</si>
  <si>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</si>
  <si>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</si>
  <si>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</si>
  <si>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</si>
  <si>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</si>
  <si>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</si>
  <si>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</si>
  <si>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</si>
  <si>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</si>
  <si>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</si>
  <si>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</si>
  <si>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</si>
  <si>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</si>
  <si>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</si>
  <si>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</si>
  <si>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</si>
  <si>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</si>
  <si>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</si>
  <si>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</si>
  <si>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</si>
  <si>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</si>
  <si>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</si>
  <si>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</si>
  <si>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</si>
  <si>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</si>
  <si>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</si>
  <si>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</si>
  <si>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</si>
  <si>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</si>
  <si>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</si>
  <si>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</si>
  <si>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</si>
  <si>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</si>
  <si>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</si>
  <si>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</si>
  <si>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</si>
  <si>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</si>
  <si>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</si>
  <si>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</si>
  <si>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</si>
  <si>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</si>
  <si>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</si>
  <si>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</si>
  <si>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</si>
  <si>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</si>
  <si>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</si>
  <si>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</si>
  <si>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</si>
  <si>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</si>
  <si>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</si>
  <si>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</si>
  <si>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</si>
  <si>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</si>
  <si>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</si>
  <si>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</si>
  <si>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</si>
  <si>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</si>
  <si>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</si>
  <si>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</si>
  <si>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</si>
  <si>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</si>
  <si>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</si>
  <si>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</si>
  <si>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</si>
  <si>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</si>
  <si>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</si>
  <si>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</si>
  <si>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</si>
  <si>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</si>
  <si>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</si>
  <si>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</si>
  <si>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</si>
  <si>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</si>
  <si>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</si>
  <si>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</si>
  <si>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</si>
  <si>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</si>
  <si>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</si>
  <si>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</si>
  <si>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</si>
  <si>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</si>
  <si>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</si>
  <si>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</si>
  <si>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</si>
  <si>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</si>
  <si>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</si>
  <si>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</si>
  <si>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</si>
  <si>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</si>
  <si>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</si>
  <si>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</si>
  <si>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</si>
  <si>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</si>
  <si>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</si>
  <si>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</si>
  <si>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</si>
  <si>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</si>
  <si>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</si>
  <si>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</si>
  <si>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</si>
  <si>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</si>
  <si>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</si>
  <si>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</si>
  <si>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</si>
  <si>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</si>
  <si>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</si>
  <si>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</si>
  <si>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</si>
  <si>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</si>
  <si>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</si>
  <si>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</si>
  <si>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</si>
  <si>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</si>
  <si>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</si>
  <si>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</si>
  <si>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</si>
  <si>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</si>
  <si>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</si>
  <si>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</si>
  <si>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</si>
  <si>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</si>
  <si>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</si>
  <si>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</si>
  <si>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</si>
  <si>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</si>
  <si>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</si>
  <si>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</si>
  <si>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</si>
  <si>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</si>
  <si>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</si>
  <si>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</si>
  <si>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</si>
  <si>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</si>
  <si>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</si>
  <si>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</si>
  <si>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</si>
  <si>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</si>
  <si>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</si>
  <si>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</si>
  <si>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</si>
  <si>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</si>
  <si>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</si>
  <si>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</si>
  <si>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</si>
  <si>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</si>
  <si>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</si>
  <si>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</si>
  <si>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</si>
  <si>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</si>
  <si>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</si>
  <si>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</si>
  <si>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</si>
  <si>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</si>
  <si>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</si>
  <si>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</si>
  <si>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</si>
  <si>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</si>
  <si>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</si>
  <si>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</si>
  <si>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</si>
  <si>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</si>
  <si>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</si>
  <si>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</si>
  <si>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</si>
  <si>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</si>
  <si>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</si>
  <si>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</si>
  <si>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</si>
  <si>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</si>
  <si>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</si>
  <si>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</si>
  <si>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</si>
  <si>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</si>
  <si>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</si>
  <si>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</si>
  <si>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</si>
  <si>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</si>
  <si>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</si>
  <si>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</si>
  <si>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</si>
  <si>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</si>
  <si>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</si>
  <si>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</si>
  <si>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</si>
  <si>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</si>
  <si>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</si>
  <si>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</si>
  <si>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</si>
  <si>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</si>
  <si>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</si>
  <si>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</si>
  <si>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</si>
  <si>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</si>
  <si>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</si>
  <si>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</si>
  <si>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</si>
  <si>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</si>
  <si>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</si>
  <si>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</si>
  <si>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</si>
  <si>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</si>
  <si>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</si>
  <si>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</si>
  <si>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</si>
  <si>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</si>
  <si>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</si>
  <si>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</si>
  <si>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</si>
  <si>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</si>
  <si>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</si>
  <si>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</si>
  <si>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</si>
  <si>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</si>
  <si>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</si>
  <si>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</si>
  <si>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</si>
  <si>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</si>
  <si>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</si>
  <si>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</si>
  <si>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</si>
  <si>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</si>
  <si>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</si>
  <si>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</si>
  <si>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</si>
  <si>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</si>
  <si>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</si>
  <si>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</si>
  <si>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</si>
  <si>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</si>
  <si>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</si>
  <si>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</si>
  <si>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</si>
  <si>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</si>
  <si>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</si>
  <si>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</si>
  <si>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</si>
  <si>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</si>
  <si>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</si>
  <si>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</si>
  <si>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</si>
  <si>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</si>
  <si>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</si>
  <si>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</si>
  <si>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</si>
  <si>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</si>
  <si>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</si>
  <si>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</si>
  <si>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</si>
  <si>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</si>
  <si>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</si>
  <si>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</si>
  <si>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</si>
  <si>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</si>
  <si>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</si>
  <si>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</si>
  <si>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</si>
  <si>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</si>
  <si>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</si>
  <si>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</si>
  <si>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</si>
  <si>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</si>
  <si>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</si>
  <si>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</si>
  <si>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</si>
  <si>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</si>
  <si>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</si>
  <si>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</si>
  <si>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</si>
  <si>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</si>
  <si>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</si>
  <si>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</si>
  <si>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</si>
  <si>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</si>
  <si>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</si>
  <si>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</si>
  <si>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</si>
  <si>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</si>
  <si>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</si>
  <si>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</si>
  <si>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</si>
  <si>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</si>
  <si>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</si>
  <si>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</si>
  <si>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</si>
  <si>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</si>
  <si>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</si>
  <si>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</si>
  <si>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</si>
  <si>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</si>
  <si>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</si>
  <si>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</si>
  <si>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</si>
  <si>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</si>
  <si>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</si>
  <si>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</si>
  <si>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</si>
  <si>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</si>
  <si>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</si>
  <si>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</si>
  <si>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</si>
  <si>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</si>
  <si>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</si>
  <si>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</si>
  <si>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</si>
  <si>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</si>
  <si>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</si>
  <si>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</si>
  <si>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</si>
  <si>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</si>
  <si>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</si>
  <si>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</si>
  <si>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</si>
  <si>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</si>
  <si>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</si>
  <si>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</si>
  <si>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</si>
  <si>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</si>
  <si>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</si>
  <si>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</si>
  <si>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</si>
  <si>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</si>
  <si>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</si>
  <si>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</si>
  <si>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</si>
  <si>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</si>
  <si>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</si>
  <si>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</si>
  <si>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</si>
  <si>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</si>
  <si>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</si>
  <si>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</si>
  <si>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</si>
  <si>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</si>
  <si>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</si>
  <si>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</si>
  <si>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</si>
  <si>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</si>
  <si>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</si>
  <si>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</si>
  <si>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</si>
  <si>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</si>
  <si>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</si>
  <si>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</si>
  <si>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</si>
  <si>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</si>
  <si>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</si>
  <si>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</si>
  <si>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</si>
  <si>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</si>
  <si>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</si>
  <si>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</si>
  <si>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</si>
  <si>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</si>
  <si>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</si>
  <si>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</si>
  <si>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</si>
  <si>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</si>
  <si>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</si>
  <si>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</si>
  <si>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</si>
  <si>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</si>
  <si>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</si>
  <si>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</si>
  <si>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</si>
  <si>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</si>
  <si>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</si>
  <si>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</si>
  <si>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</si>
  <si>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</si>
  <si>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</si>
  <si>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</si>
  <si>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</si>
  <si>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</si>
  <si>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</si>
  <si>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</si>
  <si>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</si>
  <si>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</si>
  <si>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</si>
  <si>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</si>
  <si>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</si>
  <si>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</si>
  <si>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</si>
  <si>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</si>
  <si>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</si>
  <si>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</si>
  <si>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</si>
  <si>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</si>
  <si>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</si>
  <si>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</si>
  <si>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</si>
  <si>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</si>
  <si>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</si>
  <si>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</si>
  <si>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</si>
  <si>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</si>
  <si>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</si>
  <si>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</si>
  <si>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</si>
  <si>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</si>
  <si>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</si>
  <si>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</si>
  <si>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</si>
  <si>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</si>
  <si>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</si>
  <si>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</si>
  <si>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</si>
  <si>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</si>
  <si>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</si>
  <si>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</si>
  <si>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</si>
  <si>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</si>
  <si>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</si>
  <si>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</si>
  <si>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</si>
  <si>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</si>
  <si>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</si>
  <si>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</si>
  <si>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</si>
  <si>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</si>
  <si>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</si>
  <si>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</si>
  <si>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</si>
  <si>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</si>
  <si>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</si>
  <si>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</si>
  <si>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</si>
  <si>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</si>
  <si>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</si>
  <si>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</si>
  <si>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</si>
  <si>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</si>
  <si>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</si>
  <si>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</si>
  <si>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</si>
  <si>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</si>
  <si>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</si>
  <si>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</si>
  <si>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</si>
  <si>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</si>
  <si>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</si>
  <si>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</si>
  <si>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</si>
  <si>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</si>
  <si>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</si>
  <si>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</si>
  <si>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</si>
  <si>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</si>
  <si>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</si>
  <si>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</si>
  <si>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</si>
  <si>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</si>
  <si>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</si>
  <si>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</si>
  <si>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</si>
  <si>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</si>
  <si>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</si>
  <si>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</si>
  <si>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</si>
  <si>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</si>
  <si>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</si>
  <si>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</si>
  <si>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</si>
  <si>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</si>
  <si>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</si>
  <si>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</si>
  <si>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</si>
  <si>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</si>
  <si>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</si>
  <si>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</si>
  <si>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</si>
  <si>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</si>
  <si>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</si>
  <si>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</si>
  <si>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</si>
  <si>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</si>
  <si>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</si>
  <si>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</si>
  <si>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</si>
  <si>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</si>
  <si>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</si>
  <si>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</si>
  <si>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</si>
  <si>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</si>
  <si>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</si>
  <si>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</si>
  <si>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</si>
  <si>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</si>
  <si>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</si>
  <si>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</si>
  <si>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</si>
  <si>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</si>
  <si>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</si>
  <si>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</si>
  <si>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</si>
  <si>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</si>
  <si>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</si>
  <si>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</si>
  <si>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</si>
  <si>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</si>
  <si>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</si>
  <si>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</si>
  <si>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</si>
  <si>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</si>
  <si>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</si>
  <si>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</si>
  <si>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</si>
  <si>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</si>
  <si>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</si>
  <si>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</si>
  <si>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</si>
  <si>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</si>
  <si>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</si>
  <si>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</si>
  <si>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</si>
  <si>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</si>
  <si>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</si>
  <si>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</si>
  <si>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</si>
  <si>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</si>
  <si>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</si>
  <si>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</si>
  <si>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</si>
  <si>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</si>
  <si>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</si>
  <si>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</si>
  <si>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</si>
  <si>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</si>
  <si>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</si>
  <si>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</si>
  <si>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</si>
  <si>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</si>
  <si>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</si>
  <si>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</si>
  <si>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</si>
  <si>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</si>
  <si>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</si>
  <si>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</si>
  <si>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</si>
  <si>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</si>
  <si>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</si>
  <si>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</si>
  <si>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</si>
  <si>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</si>
  <si>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</si>
  <si>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</si>
  <si>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</si>
  <si>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</si>
  <si>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</si>
  <si>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</si>
  <si>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</si>
  <si>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</si>
  <si>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</si>
  <si>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</si>
  <si>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</si>
  <si>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</si>
  <si>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</si>
  <si>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</si>
  <si>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</si>
  <si>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</si>
  <si>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</si>
  <si>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</si>
  <si>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</si>
  <si>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</si>
  <si>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</si>
  <si>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</si>
  <si>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</si>
  <si>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</si>
  <si>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</si>
  <si>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</si>
  <si>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</si>
  <si>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</si>
  <si>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</si>
  <si>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</si>
  <si>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</si>
  <si>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</si>
  <si>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</si>
  <si>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</si>
  <si>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</si>
  <si>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</si>
  <si>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</si>
  <si>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</si>
  <si>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</si>
  <si>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</si>
  <si>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</si>
  <si>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</si>
  <si>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</si>
  <si>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</si>
  <si>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</si>
  <si>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</si>
  <si>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</si>
  <si>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</si>
  <si>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</si>
  <si>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</si>
  <si>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</si>
  <si>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</si>
  <si>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</si>
  <si>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</si>
  <si>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</si>
  <si>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</si>
  <si>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</si>
  <si>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</si>
  <si>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</si>
  <si>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</si>
  <si>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</si>
  <si>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</si>
  <si>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</si>
  <si>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</si>
  <si>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</si>
  <si>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</si>
  <si>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</si>
  <si>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</si>
  <si>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</si>
  <si>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</si>
  <si>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</si>
  <si>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</si>
  <si>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</si>
  <si>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</si>
  <si>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</si>
  <si>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</si>
  <si>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</si>
  <si>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</si>
  <si>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</si>
  <si>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</si>
  <si>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</si>
  <si>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</si>
  <si>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</si>
  <si>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</si>
  <si>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</si>
  <si>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</si>
  <si>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</si>
  <si>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</si>
  <si>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</si>
  <si>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</si>
  <si>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</si>
  <si>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</si>
  <si>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</si>
  <si>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</si>
  <si>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</si>
  <si>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</si>
  <si>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</si>
  <si>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</si>
  <si>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</si>
  <si>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</si>
  <si>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</si>
  <si>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</si>
  <si>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</si>
  <si>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</si>
  <si>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</si>
  <si>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</si>
  <si>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</si>
  <si>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</si>
  <si>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</si>
  <si>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</si>
  <si>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</si>
  <si>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</si>
  <si>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</si>
  <si>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</si>
  <si>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</si>
  <si>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</si>
  <si>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</si>
  <si>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</si>
  <si>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</si>
  <si>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</si>
  <si>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</si>
  <si>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</si>
  <si>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</si>
  <si>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</si>
  <si>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</si>
  <si>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</si>
  <si>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</si>
  <si>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</si>
  <si>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</si>
  <si>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</si>
  <si>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</si>
  <si>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</si>
  <si>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</si>
  <si>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</si>
  <si>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</si>
  <si>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</si>
  <si>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</si>
  <si>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</si>
  <si>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</si>
  <si>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</si>
  <si>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</si>
  <si>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</si>
  <si>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</si>
  <si>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</si>
  <si>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</si>
  <si>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</si>
  <si>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</si>
  <si>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</si>
  <si>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</si>
  <si>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</si>
  <si>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</si>
  <si>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</si>
  <si>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</si>
  <si>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</si>
  <si>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</si>
  <si>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</si>
  <si>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</si>
  <si>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</si>
  <si>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</si>
  <si>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</si>
  <si>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</si>
  <si>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</si>
  <si>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</si>
  <si>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</si>
  <si>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</si>
  <si>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</si>
  <si>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</si>
  <si>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</si>
  <si>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</si>
  <si>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</si>
  <si>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</si>
  <si>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</si>
  <si>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</si>
  <si>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</si>
  <si>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</si>
  <si>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</si>
  <si>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</si>
  <si>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</si>
  <si>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</si>
  <si>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</si>
  <si>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</si>
  <si>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</si>
  <si>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</si>
  <si>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</si>
  <si>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</si>
  <si>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</si>
  <si>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</si>
  <si>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</si>
  <si>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</si>
  <si>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</si>
  <si>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</si>
  <si>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</si>
  <si>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</si>
  <si>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</si>
  <si>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</si>
  <si>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</si>
  <si>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</si>
  <si>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</si>
  <si>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</si>
  <si>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</si>
  <si>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</si>
  <si>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</si>
  <si>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</si>
  <si>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</si>
  <si>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</si>
  <si>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</si>
  <si>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</si>
  <si>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</si>
  <si>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</si>
  <si>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</si>
  <si>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</si>
  <si>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</si>
  <si>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</si>
  <si>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</si>
  <si>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</si>
  <si>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</si>
  <si>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</si>
  <si>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</si>
  <si>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</si>
  <si>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</si>
  <si>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</si>
  <si>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</si>
  <si>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</si>
  <si>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</si>
  <si>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</si>
  <si>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</si>
  <si>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</si>
  <si>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</si>
  <si>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</si>
  <si>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</si>
  <si>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</si>
  <si>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</si>
  <si>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</si>
  <si>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</si>
  <si>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</si>
  <si>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</si>
  <si>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</si>
  <si>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</si>
  <si>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</si>
  <si>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</si>
  <si>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</si>
  <si>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</si>
  <si>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</si>
  <si>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</si>
  <si>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</si>
  <si>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</si>
  <si>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</si>
  <si>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</si>
  <si>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</si>
  <si>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</si>
  <si>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</si>
  <si>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</si>
  <si>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</si>
  <si>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</si>
  <si>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</si>
  <si>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</si>
  <si>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</si>
  <si>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</si>
  <si>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</si>
  <si>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</si>
  <si>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</si>
  <si>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</si>
  <si>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</si>
  <si>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</si>
  <si>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</si>
  <si>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</si>
  <si>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</si>
  <si>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</si>
  <si>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</si>
  <si>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</si>
  <si>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</si>
  <si>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</si>
  <si>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</si>
  <si>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</si>
  <si>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</si>
  <si>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</si>
  <si>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</si>
  <si>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</si>
  <si>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</si>
  <si>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</si>
  <si>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</si>
  <si>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</si>
  <si>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</si>
  <si>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</si>
  <si>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</si>
  <si>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</si>
  <si>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</si>
  <si>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</si>
  <si>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</si>
  <si>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</si>
  <si>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</si>
  <si>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</si>
  <si>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</si>
  <si>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</si>
  <si>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</si>
  <si>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</si>
  <si>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</si>
  <si>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</si>
  <si>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</si>
  <si>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</si>
  <si>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</si>
  <si>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</si>
  <si>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</si>
  <si>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</si>
  <si>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</si>
  <si>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</si>
  <si>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</si>
  <si>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</si>
  <si>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</si>
  <si>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</si>
  <si>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</si>
  <si>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</si>
  <si>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</si>
  <si>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</si>
  <si>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</si>
  <si>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</si>
  <si>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</si>
  <si>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</si>
  <si>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</si>
  <si>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</si>
  <si>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</si>
  <si>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</si>
  <si>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</si>
  <si>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</si>
  <si>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</si>
  <si>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</si>
  <si>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</si>
  <si>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</si>
  <si>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</si>
  <si>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</si>
  <si>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</si>
  <si>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</si>
  <si>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</si>
  <si>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</si>
  <si>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</si>
  <si>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</si>
  <si>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</si>
  <si>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</si>
  <si>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</si>
  <si>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</si>
  <si>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</si>
  <si>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</si>
  <si>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</si>
  <si>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</si>
  <si>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</si>
  <si>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</si>
  <si>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</si>
  <si>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</si>
  <si>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</si>
  <si>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</si>
  <si>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</si>
  <si>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</si>
  <si>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</si>
  <si>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</si>
  <si>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</si>
  <si>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</si>
  <si>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</si>
  <si>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</si>
  <si>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</si>
  <si>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</si>
  <si>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</si>
  <si>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</si>
  <si>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</si>
  <si>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</si>
  <si>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</si>
  <si>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</si>
  <si>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</si>
  <si>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</si>
  <si>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</si>
  <si>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</si>
  <si>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</si>
  <si>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</si>
  <si>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</si>
  <si>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</si>
  <si>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</si>
  <si>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</si>
  <si>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</si>
  <si>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</si>
  <si>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</si>
  <si>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</si>
  <si>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</si>
  <si>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</si>
  <si>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</si>
  <si>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</si>
  <si>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</si>
  <si>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</si>
  <si>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</si>
  <si>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</si>
  <si>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</si>
  <si>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</si>
  <si>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</si>
  <si>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</si>
  <si>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</si>
  <si>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</si>
  <si>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</si>
  <si>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</si>
  <si>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</si>
  <si>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</si>
  <si>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</si>
  <si>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</si>
  <si>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</si>
  <si>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</si>
  <si>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</si>
  <si>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</si>
  <si>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</si>
  <si>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</si>
  <si>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</si>
  <si>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</si>
  <si>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</si>
  <si>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</si>
  <si>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</si>
  <si>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</si>
  <si>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</si>
  <si>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</si>
  <si>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</si>
  <si>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</si>
  <si>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</si>
  <si>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</si>
  <si>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</si>
  <si>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</si>
  <si>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</si>
  <si>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</si>
  <si>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</si>
  <si>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</si>
  <si>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</si>
  <si>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</si>
  <si>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</si>
  <si>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</si>
  <si>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</si>
  <si>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</si>
  <si>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</si>
  <si>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</si>
  <si>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</si>
  <si>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</si>
  <si>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</si>
  <si>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</si>
  <si>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</si>
  <si>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</si>
  <si>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</si>
  <si>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</si>
  <si>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</si>
  <si>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</si>
  <si>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</si>
  <si>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</si>
  <si>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</si>
  <si>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</si>
  <si>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</si>
  <si>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</si>
  <si>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</si>
  <si>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</si>
  <si>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</si>
  <si>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</si>
  <si>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</si>
  <si>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</si>
  <si>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</si>
  <si>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</si>
  <si>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</si>
  <si>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</si>
  <si>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</si>
  <si>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</si>
  <si>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</si>
  <si>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</si>
  <si>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</si>
  <si>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</si>
  <si>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</si>
  <si>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</si>
  <si>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</si>
  <si>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</si>
  <si>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</si>
  <si>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</si>
  <si>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</si>
  <si>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</si>
  <si>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</si>
  <si>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</si>
  <si>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</si>
  <si>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</si>
  <si>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</si>
  <si>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</si>
  <si>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</si>
  <si>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</si>
  <si>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</si>
  <si>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</si>
  <si>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</si>
  <si>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</si>
  <si>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</si>
  <si>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</si>
  <si>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</si>
  <si>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</si>
  <si>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</si>
  <si>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</si>
  <si>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</si>
  <si>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</si>
  <si>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</si>
  <si>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</si>
  <si>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</si>
  <si>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</si>
  <si>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</si>
  <si>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</si>
  <si>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</si>
  <si>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</si>
  <si>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</si>
  <si>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</si>
  <si>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</si>
  <si>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</si>
  <si>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</si>
  <si>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</si>
  <si>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</si>
  <si>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</si>
  <si>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</si>
  <si>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</si>
  <si>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</si>
  <si>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</si>
  <si>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</si>
  <si>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</si>
  <si>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</si>
  <si>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</si>
  <si>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</si>
  <si>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</si>
  <si>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</si>
  <si>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</si>
  <si>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</si>
  <si>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</si>
  <si>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</si>
  <si>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</si>
  <si>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</si>
  <si>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</si>
  <si>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</si>
  <si>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</si>
  <si>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</si>
  <si>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</si>
  <si>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</si>
  <si>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</si>
  <si>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</si>
  <si>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</si>
  <si>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</si>
  <si>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</si>
  <si>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</si>
  <si>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</si>
  <si>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</si>
  <si>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</si>
  <si>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</si>
  <si>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</si>
  <si>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</si>
  <si>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</si>
  <si>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</si>
  <si>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</si>
  <si>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</si>
  <si>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</si>
  <si>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</si>
  <si>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</si>
  <si>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</si>
  <si>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</si>
  <si>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</si>
  <si>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</si>
  <si>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</si>
  <si>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</si>
  <si>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</si>
  <si>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</si>
  <si>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</si>
  <si>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</si>
  <si>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</si>
  <si>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</si>
  <si>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</si>
  <si>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</si>
  <si>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</si>
  <si>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</si>
  <si>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</si>
  <si>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</si>
  <si>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</si>
  <si>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</si>
  <si>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</si>
  <si>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</si>
  <si>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</si>
  <si>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</si>
  <si>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</si>
  <si>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</si>
  <si>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</si>
  <si>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</si>
  <si>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</si>
  <si>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</si>
  <si>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</si>
  <si>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</si>
  <si>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</si>
  <si>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</si>
  <si>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</si>
  <si>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</si>
  <si>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</si>
  <si>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</si>
  <si>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</si>
  <si>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</si>
  <si>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</si>
  <si>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</si>
  <si>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</si>
  <si>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</si>
  <si>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</si>
  <si>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</si>
  <si>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</si>
  <si>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</si>
  <si>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</si>
  <si>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</si>
  <si>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</si>
  <si>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</si>
  <si>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</si>
  <si>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</si>
  <si>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</si>
  <si>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</si>
  <si>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</si>
  <si>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</si>
  <si>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</si>
  <si>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</si>
  <si>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</si>
  <si>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</si>
  <si>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</si>
  <si>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</si>
  <si>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</si>
  <si>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</si>
  <si>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</si>
  <si>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</si>
  <si>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</si>
  <si>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</si>
  <si>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</si>
  <si>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</si>
  <si>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</si>
  <si>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</si>
  <si>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</si>
  <si>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</si>
  <si>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</si>
  <si>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</si>
  <si>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</si>
  <si>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</si>
  <si>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</si>
  <si>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</si>
  <si>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</si>
  <si>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</si>
  <si>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</si>
  <si>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</si>
  <si>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</si>
  <si>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</si>
  <si>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</si>
  <si>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</si>
  <si>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</si>
  <si>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</si>
  <si>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</si>
  <si>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</si>
  <si>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</si>
  <si>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</si>
  <si>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</si>
  <si>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</si>
  <si>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</si>
  <si>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</si>
  <si>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</si>
  <si>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</si>
  <si>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</si>
  <si>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</si>
  <si>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</si>
  <si>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</si>
  <si>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</si>
  <si>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</si>
  <si>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</si>
  <si>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</si>
  <si>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</si>
  <si>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</si>
  <si>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</si>
  <si>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</si>
  <si>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</si>
  <si>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</si>
  <si>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</si>
  <si>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</si>
  <si>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</si>
  <si>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</si>
  <si>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</si>
  <si>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</si>
  <si>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</si>
  <si>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</si>
  <si>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</si>
  <si>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</si>
  <si>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</si>
  <si>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</si>
  <si>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</si>
  <si>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</si>
  <si>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</si>
  <si>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</si>
  <si>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</si>
  <si>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</si>
  <si>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</si>
  <si>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</si>
  <si>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</si>
  <si>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</si>
  <si>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</si>
  <si>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</si>
  <si>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</si>
  <si>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</si>
  <si>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</si>
  <si>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</si>
  <si>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</si>
  <si>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</si>
  <si>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</si>
  <si>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</si>
  <si>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</si>
  <si>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</si>
  <si>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</si>
  <si>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</si>
  <si>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</si>
  <si>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</si>
  <si>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</si>
  <si>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</si>
  <si>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</si>
  <si>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</si>
  <si>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</si>
  <si>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</si>
  <si>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</si>
  <si>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</si>
  <si>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</si>
  <si>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</si>
  <si>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</si>
  <si>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</si>
  <si>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</si>
  <si>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</si>
  <si>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</si>
  <si>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</si>
  <si>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</si>
  <si>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</si>
  <si>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</si>
  <si>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</si>
  <si>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</si>
  <si>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</si>
  <si>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</si>
  <si>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</si>
  <si>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</si>
  <si>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</si>
  <si>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</si>
  <si>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</si>
  <si>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</si>
  <si>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</si>
  <si>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</si>
  <si>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</si>
  <si>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</si>
  <si>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</si>
  <si>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</si>
  <si>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</si>
  <si>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</si>
  <si>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</si>
  <si>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</si>
  <si>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</si>
  <si>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</si>
  <si>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</si>
  <si>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</si>
  <si>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</si>
  <si>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</si>
  <si>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</si>
  <si>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</si>
  <si>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</si>
  <si>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</si>
  <si>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</si>
  <si>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</si>
  <si>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</si>
  <si>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</si>
  <si>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</si>
  <si>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</si>
  <si>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</si>
  <si>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</si>
  <si>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</si>
  <si>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</si>
  <si>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</si>
  <si>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</si>
  <si>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</si>
  <si>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</si>
  <si>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</si>
  <si>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</si>
  <si>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</si>
  <si>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</si>
  <si>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</si>
  <si>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</si>
  <si>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</si>
  <si>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</si>
  <si>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</si>
  <si>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</si>
  <si>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</si>
  <si>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</si>
  <si>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</si>
  <si>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</si>
  <si>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</si>
  <si>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</si>
  <si>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</si>
  <si>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</si>
  <si>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</si>
  <si>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</si>
  <si>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</si>
  <si>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</si>
  <si>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</si>
  <si>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</si>
  <si>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</si>
  <si>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</si>
  <si>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</si>
  <si>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</si>
  <si>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</si>
  <si>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</si>
  <si>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</si>
  <si>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</si>
  <si>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</si>
  <si>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</si>
  <si>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</si>
  <si>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</si>
  <si>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</si>
  <si>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</si>
  <si>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</si>
  <si>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</si>
  <si>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</si>
  <si>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</si>
  <si>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</si>
  <si>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</si>
  <si>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</si>
  <si>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</si>
  <si>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</si>
  <si>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</si>
  <si>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</si>
  <si>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</si>
  <si>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</si>
  <si>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</si>
  <si>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</si>
  <si>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</si>
  <si>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</si>
  <si>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</si>
  <si>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</si>
  <si>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</si>
  <si>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</si>
  <si>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</si>
  <si>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</si>
  <si>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</si>
  <si>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</si>
  <si>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</si>
  <si>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</si>
  <si>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</si>
  <si>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</si>
  <si>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</si>
  <si>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</si>
  <si>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</si>
  <si>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</si>
  <si>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</si>
  <si>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</si>
  <si>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</si>
  <si>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</si>
  <si>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</si>
  <si>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</si>
  <si>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</si>
  <si>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</si>
  <si>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</si>
  <si>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</si>
  <si>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</si>
  <si>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</si>
  <si>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</si>
  <si>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</si>
  <si>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</si>
  <si>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</si>
  <si>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</si>
  <si>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</si>
  <si>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</si>
  <si>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</si>
  <si>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</si>
  <si>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</si>
  <si>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</si>
  <si>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</si>
  <si>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</si>
  <si>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</si>
  <si>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</si>
  <si>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</si>
  <si>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</si>
  <si>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</si>
  <si>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</si>
  <si>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</si>
  <si>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</si>
  <si>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</si>
  <si>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</si>
  <si>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</si>
  <si>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</si>
  <si>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</si>
  <si>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</si>
  <si>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</si>
  <si>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</si>
  <si>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</si>
  <si>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</si>
  <si>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</si>
  <si>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</si>
  <si>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</si>
  <si>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</si>
  <si>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</si>
  <si>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</si>
  <si>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</si>
  <si>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</si>
  <si>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</si>
  <si>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</si>
  <si>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</si>
  <si>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</si>
  <si>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</si>
  <si>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</si>
  <si>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</si>
  <si>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</si>
  <si>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</si>
  <si>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</si>
  <si>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</si>
  <si>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</si>
  <si>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</si>
  <si>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</si>
  <si>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</si>
  <si>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</si>
  <si>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</si>
  <si>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</si>
  <si>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</si>
  <si>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</si>
  <si>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</si>
  <si>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</si>
  <si>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</si>
  <si>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</si>
  <si>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</si>
  <si>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</si>
  <si>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</si>
  <si>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</si>
  <si>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</si>
  <si>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</si>
  <si>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</si>
  <si>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</si>
  <si>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</si>
  <si>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</si>
  <si>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</si>
  <si>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</si>
  <si>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</si>
  <si>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</si>
  <si>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</si>
  <si>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</si>
  <si>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</si>
  <si>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</si>
  <si>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</si>
  <si>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</si>
  <si>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</si>
  <si>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</si>
  <si>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</si>
  <si>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</si>
  <si>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</si>
  <si>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</si>
  <si>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</si>
  <si>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</si>
  <si>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</si>
  <si>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</si>
  <si>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</si>
  <si>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</si>
  <si>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</si>
  <si>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</si>
  <si>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</si>
  <si>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</si>
  <si>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</si>
  <si>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</si>
  <si>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</si>
  <si>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</si>
  <si>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</si>
  <si>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</si>
  <si>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</si>
  <si>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</si>
  <si>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</si>
  <si>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</si>
  <si>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</si>
  <si>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</si>
  <si>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</si>
  <si>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</si>
  <si>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</si>
  <si>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</si>
  <si>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</si>
  <si>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</si>
  <si>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</si>
  <si>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</si>
  <si>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</si>
  <si>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</si>
  <si>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</si>
  <si>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</si>
  <si>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</si>
  <si>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</si>
  <si>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</si>
  <si>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</si>
  <si>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</si>
  <si>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</si>
  <si>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</si>
  <si>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</si>
  <si>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</si>
  <si>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</si>
  <si>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</si>
  <si>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</si>
  <si>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</si>
  <si>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</si>
  <si>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</si>
  <si>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</si>
  <si>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</si>
  <si>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</si>
  <si>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</si>
  <si>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</si>
  <si>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</si>
  <si>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</si>
  <si>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</si>
  <si>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</si>
  <si>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</si>
  <si>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</si>
  <si>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</si>
  <si>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</si>
  <si>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</si>
  <si>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</si>
  <si>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</si>
  <si>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</si>
  <si>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</si>
  <si>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</si>
  <si>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</si>
  <si>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</si>
  <si>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</si>
  <si>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</si>
  <si>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</si>
  <si>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</si>
  <si>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</si>
  <si>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</si>
  <si>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</si>
  <si>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</si>
  <si>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</si>
  <si>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</si>
  <si>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</si>
  <si>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</si>
  <si>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</si>
  <si>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</si>
  <si>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</si>
  <si>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</si>
  <si>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</si>
  <si>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</si>
  <si>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</si>
  <si>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</si>
  <si>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</si>
  <si>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</si>
  <si>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</si>
  <si>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</si>
  <si>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</si>
  <si>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</si>
  <si>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</si>
  <si>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</si>
  <si>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</si>
  <si>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</si>
  <si>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</si>
  <si>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</si>
  <si>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</si>
  <si>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</si>
  <si>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</si>
  <si>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</si>
  <si>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</si>
  <si>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</si>
  <si>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</si>
  <si>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</si>
  <si>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</si>
  <si>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</si>
  <si>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</si>
  <si>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</si>
  <si>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</si>
  <si>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</si>
  <si>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</si>
  <si>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</si>
  <si>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</si>
  <si>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</si>
  <si>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</si>
  <si>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</si>
  <si>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</si>
  <si>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</si>
  <si>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</si>
  <si>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</si>
  <si>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</si>
  <si>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</si>
  <si>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</si>
  <si>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</si>
  <si>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</si>
  <si>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</si>
  <si>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</si>
  <si>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</si>
  <si>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</si>
  <si>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</si>
  <si>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</si>
  <si>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</si>
  <si>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</si>
  <si>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</si>
  <si>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</si>
  <si>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</si>
  <si>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</si>
  <si>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</si>
  <si>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</si>
  <si>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</si>
  <si>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</si>
  <si>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</si>
  <si>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</si>
  <si>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</si>
  <si>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</si>
  <si>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</si>
  <si>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</si>
  <si>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</si>
  <si>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</si>
  <si>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</si>
  <si>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</si>
  <si>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</si>
  <si>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</si>
  <si>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</si>
  <si>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</si>
  <si>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</si>
  <si>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</si>
  <si>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</si>
  <si>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</si>
  <si>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</si>
  <si>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</si>
  <si>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</si>
  <si>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</si>
  <si>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</si>
  <si>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</si>
  <si>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</si>
  <si>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</si>
  <si>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</si>
  <si>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</si>
  <si>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</si>
  <si>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</si>
  <si>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</si>
  <si>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</si>
  <si>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</si>
  <si>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</si>
  <si>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</si>
  <si>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</si>
  <si>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</si>
  <si>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</si>
  <si>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</si>
  <si>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</si>
  <si>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</si>
  <si>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</si>
  <si>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</si>
  <si>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</si>
  <si>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</si>
  <si>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</si>
  <si>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</si>
  <si>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</si>
  <si>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</si>
  <si>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</si>
  <si>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</si>
  <si>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</si>
  <si>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</si>
  <si>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</si>
  <si>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</si>
  <si>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</si>
  <si>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</si>
  <si>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</si>
  <si>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</si>
  <si>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</si>
  <si>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</si>
  <si>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</si>
  <si>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</si>
  <si>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</si>
  <si>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</si>
  <si>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</si>
  <si>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</si>
  <si>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</si>
  <si>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</si>
  <si>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</si>
  <si>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</si>
  <si>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</si>
  <si>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</si>
  <si>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</si>
  <si>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</si>
  <si>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</si>
  <si>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</si>
  <si>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</si>
  <si>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</si>
  <si>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</si>
  <si>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</si>
  <si>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</si>
  <si>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</si>
  <si>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</si>
  <si>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</si>
  <si>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</si>
  <si>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</si>
  <si>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</si>
  <si>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</si>
  <si>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</si>
  <si>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</si>
  <si>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</si>
  <si>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</si>
  <si>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</si>
  <si>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</si>
  <si>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</si>
  <si>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</si>
  <si>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</si>
  <si>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</si>
  <si>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</si>
  <si>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</si>
  <si>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</si>
  <si>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</si>
  <si>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</si>
  <si>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</si>
  <si>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</si>
  <si>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</si>
  <si>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</si>
  <si>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</si>
  <si>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</si>
  <si>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</si>
  <si>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</si>
  <si>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</si>
  <si>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</si>
  <si>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</si>
  <si>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</si>
  <si>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</si>
  <si>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</si>
  <si>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</si>
  <si>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</si>
  <si>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</si>
  <si>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</si>
  <si>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</si>
  <si>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</si>
  <si>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</si>
  <si>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</si>
  <si>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</si>
  <si>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</si>
  <si>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</si>
  <si>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</si>
  <si>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</si>
  <si>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</si>
  <si>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</si>
  <si>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</si>
  <si>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</si>
  <si>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</si>
  <si>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</si>
  <si>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</si>
  <si>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</si>
  <si>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</si>
  <si>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</si>
  <si>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</si>
  <si>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</si>
  <si>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</si>
  <si>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</si>
  <si>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</si>
  <si>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</si>
  <si>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</si>
  <si>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</si>
  <si>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</si>
  <si>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</si>
  <si>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</si>
  <si>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</si>
  <si>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</si>
  <si>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</si>
  <si>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</si>
  <si>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</si>
  <si>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</si>
  <si>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</si>
  <si>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</si>
  <si>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</si>
  <si>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</si>
  <si>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</si>
  <si>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</si>
  <si>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</si>
  <si>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</si>
  <si>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</si>
  <si>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</si>
  <si>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</si>
  <si>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</si>
  <si>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</si>
  <si>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</si>
  <si>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</si>
  <si>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</si>
  <si>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</si>
  <si>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</si>
  <si>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</si>
  <si>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</si>
  <si>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</si>
  <si>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</si>
  <si>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</si>
  <si>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</si>
  <si>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</si>
  <si>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</si>
  <si>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</si>
  <si>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</si>
  <si>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</si>
  <si>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</si>
  <si>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</si>
  <si>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</si>
  <si>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</si>
  <si>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</si>
  <si>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</si>
  <si>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</si>
  <si>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</si>
  <si>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</si>
  <si>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</si>
  <si>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</si>
  <si>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</si>
  <si>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</si>
  <si>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</si>
  <si>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</si>
  <si>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</si>
  <si>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</si>
  <si>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</si>
  <si>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</si>
  <si>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</si>
  <si>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</si>
  <si>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</si>
  <si>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</si>
  <si>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</si>
  <si>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</si>
  <si>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</si>
  <si>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</si>
  <si>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</si>
  <si>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</si>
  <si>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</si>
  <si>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</si>
  <si>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</si>
  <si>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</si>
  <si>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</si>
  <si>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</si>
  <si>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</si>
  <si>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</si>
  <si>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</si>
  <si>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</si>
  <si>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</si>
  <si>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</si>
  <si>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</si>
  <si>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</si>
  <si>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</si>
  <si>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</si>
  <si>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</si>
  <si>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</si>
  <si>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</si>
  <si>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</si>
  <si>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</si>
  <si>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</si>
  <si>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</si>
  <si>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</si>
  <si>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</si>
  <si>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</si>
  <si>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</si>
  <si>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</si>
  <si>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</si>
  <si>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</si>
  <si>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</si>
  <si>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</si>
  <si>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</si>
  <si>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</si>
  <si>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</si>
  <si>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</si>
  <si>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</si>
  <si>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</si>
  <si>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</si>
  <si>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</si>
  <si>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</si>
  <si>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</si>
  <si>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</si>
  <si>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</si>
  <si>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</si>
  <si>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</si>
  <si>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</si>
  <si>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</si>
  <si>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</si>
  <si>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</si>
  <si>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</si>
  <si>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</si>
  <si>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</si>
  <si>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</si>
  <si>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</si>
  <si>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</si>
  <si>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</si>
  <si>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</si>
  <si>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</si>
  <si>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</si>
  <si>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</si>
  <si>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</si>
  <si>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</si>
  <si>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</si>
  <si>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</si>
  <si>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</si>
  <si>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</si>
  <si>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</si>
  <si>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</si>
  <si>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</si>
  <si>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</si>
  <si>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</si>
  <si>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</si>
  <si>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</si>
  <si>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</si>
  <si>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</si>
  <si>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</si>
  <si>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</si>
  <si>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</si>
  <si>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</si>
  <si>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</si>
  <si>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</si>
  <si>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</si>
  <si>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</si>
  <si>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</si>
  <si>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</si>
  <si>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</si>
  <si>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</si>
  <si>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</si>
  <si>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</si>
  <si>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</si>
  <si>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</si>
  <si>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</si>
  <si>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</si>
  <si>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</si>
  <si>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</si>
  <si>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</si>
  <si>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</si>
  <si>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</si>
  <si>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</si>
  <si>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</si>
  <si>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</si>
  <si>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</si>
  <si>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</si>
  <si>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</si>
  <si>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</si>
  <si>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</si>
  <si>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</si>
  <si>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</si>
  <si>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</si>
  <si>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</si>
  <si>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</si>
  <si>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</si>
  <si>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</si>
  <si>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</si>
  <si>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</si>
  <si>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</si>
  <si>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</si>
  <si>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</si>
  <si>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</si>
  <si>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</si>
  <si>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</si>
  <si>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</si>
  <si>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</si>
  <si>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</si>
  <si>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</si>
  <si>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</si>
  <si>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</si>
  <si>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</si>
  <si>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</si>
  <si>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</si>
  <si>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</si>
  <si>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</si>
  <si>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</si>
  <si>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</si>
  <si>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</si>
  <si>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</si>
  <si>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</si>
  <si>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</si>
  <si>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</si>
  <si>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</si>
  <si>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</si>
  <si>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</si>
  <si>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</si>
  <si>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</si>
  <si>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</si>
  <si>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</si>
  <si>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</si>
  <si>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</si>
  <si>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</si>
  <si>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</si>
  <si>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</si>
  <si>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</si>
  <si>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</si>
  <si>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</si>
  <si>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</si>
  <si>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</si>
  <si>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</si>
  <si>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</si>
  <si>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</si>
  <si>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</si>
  <si>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</si>
  <si>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</si>
  <si>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</si>
  <si>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</si>
  <si>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</si>
  <si>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</si>
  <si>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</si>
  <si>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</si>
  <si>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</si>
  <si>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</si>
  <si>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</si>
  <si>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</si>
  <si>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</si>
  <si>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</si>
  <si>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</si>
  <si>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</si>
  <si>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</si>
  <si>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</si>
  <si>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</si>
  <si>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</si>
  <si>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</si>
  <si>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</si>
  <si>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</si>
  <si>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</si>
  <si>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</si>
  <si>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</si>
  <si>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</si>
  <si>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</si>
  <si>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</si>
  <si>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</si>
  <si>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</si>
  <si>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</si>
  <si>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</si>
  <si>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</si>
  <si>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</si>
  <si>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</si>
  <si>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</si>
  <si>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</si>
  <si>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</si>
  <si>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</si>
  <si>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</si>
  <si>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</si>
  <si>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</si>
  <si>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</si>
  <si>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</si>
  <si>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</si>
  <si>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</si>
  <si>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</si>
  <si>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</si>
  <si>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</si>
  <si>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</si>
  <si>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</si>
  <si>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</si>
  <si>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</si>
  <si>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</si>
  <si>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</si>
  <si>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</si>
  <si>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</si>
  <si>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</si>
  <si>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</si>
  <si>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</si>
  <si>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</si>
  <si>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</si>
  <si>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</si>
  <si>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</si>
  <si>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</si>
  <si>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</si>
  <si>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</si>
  <si>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</si>
  <si>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</si>
  <si>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</si>
  <si>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</si>
  <si>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</si>
  <si>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</si>
  <si>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</si>
  <si>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</si>
  <si>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</si>
  <si>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</si>
  <si>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</si>
  <si>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</si>
  <si>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</si>
  <si>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</si>
  <si>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</si>
  <si>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</si>
  <si>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</si>
  <si>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</si>
  <si>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</si>
  <si>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</si>
  <si>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</si>
  <si>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</si>
  <si>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</si>
  <si>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</si>
  <si>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</si>
  <si>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</si>
  <si>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</si>
  <si>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</si>
  <si>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</si>
  <si>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</si>
  <si>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</si>
  <si>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</si>
  <si>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</si>
  <si>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</si>
  <si>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</si>
  <si>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</si>
  <si>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</si>
  <si>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</si>
  <si>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</si>
  <si>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</si>
  <si>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</si>
  <si>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</si>
  <si>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</si>
  <si>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</si>
  <si>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</si>
  <si>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</si>
  <si>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</si>
  <si>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</si>
  <si>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</si>
  <si>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</si>
  <si>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</si>
  <si>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</si>
  <si>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</si>
  <si>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</si>
  <si>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</si>
  <si>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</si>
  <si>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</si>
  <si>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</si>
  <si>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</si>
  <si>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</si>
  <si>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</si>
  <si>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</si>
  <si>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</si>
  <si>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</si>
  <si>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</si>
  <si>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</si>
  <si>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</si>
  <si>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</si>
  <si>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</si>
  <si>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</si>
  <si>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</si>
  <si>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</si>
  <si>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</si>
  <si>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</si>
  <si>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</si>
  <si>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</si>
  <si>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</si>
  <si>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</si>
  <si>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</si>
  <si>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</si>
  <si>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</si>
  <si>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</si>
  <si>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</si>
  <si>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</si>
  <si>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</si>
  <si>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</si>
  <si>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</si>
  <si>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</si>
  <si>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</si>
  <si>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</si>
  <si>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</si>
  <si>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</si>
  <si>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</si>
  <si>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</si>
  <si>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</si>
  <si>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</si>
  <si>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</si>
  <si>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</si>
  <si>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</si>
  <si>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</si>
  <si>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</si>
  <si>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</si>
  <si>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</si>
  <si>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</si>
  <si>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</si>
  <si>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</si>
  <si>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</si>
  <si>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</si>
  <si>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</si>
  <si>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</si>
  <si>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</si>
  <si>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</si>
  <si>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</si>
  <si>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</si>
  <si>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</si>
  <si>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</si>
  <si>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</si>
  <si>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</si>
  <si>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</si>
  <si>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</si>
  <si>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</si>
  <si>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</si>
  <si>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</si>
  <si>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</si>
  <si>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</si>
  <si>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</si>
  <si>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</si>
  <si>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</si>
  <si>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</si>
  <si>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</si>
  <si>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</si>
  <si>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</si>
  <si>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</si>
  <si>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</si>
  <si>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</si>
  <si>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</si>
  <si>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</si>
  <si>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</si>
  <si>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</si>
  <si>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</si>
  <si>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</si>
  <si>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</si>
  <si>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</si>
  <si>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</si>
  <si>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</si>
  <si>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</si>
  <si>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</si>
  <si>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</si>
  <si>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</si>
  <si>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</si>
  <si>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</si>
  <si>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</si>
  <si>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</si>
  <si>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</si>
  <si>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</si>
  <si>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</si>
  <si>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</si>
  <si>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</si>
  <si>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</si>
  <si>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</si>
  <si>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</si>
  <si>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</si>
  <si>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</si>
  <si>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</si>
  <si>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</si>
  <si>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</si>
  <si>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</si>
  <si>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</si>
  <si>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</si>
  <si>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</si>
  <si>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</si>
  <si>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</si>
  <si>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</si>
  <si>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</si>
  <si>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</si>
  <si>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</si>
  <si>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</si>
  <si>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</si>
  <si>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</si>
  <si>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</si>
  <si>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</si>
  <si>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</si>
  <si>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</si>
  <si>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</si>
  <si>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</si>
  <si>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</si>
  <si>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</si>
  <si>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</si>
  <si>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</si>
  <si>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</si>
  <si>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</si>
  <si>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</si>
  <si>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</si>
  <si>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</si>
  <si>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</si>
  <si>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</si>
  <si>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</si>
  <si>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</si>
  <si>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</si>
  <si>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</si>
  <si>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</si>
  <si>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</si>
  <si>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</si>
  <si>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</si>
  <si>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</si>
  <si>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</si>
  <si>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</si>
  <si>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</si>
  <si>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</si>
  <si>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</si>
  <si>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</si>
  <si>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</si>
  <si>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</si>
  <si>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</si>
  <si>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</si>
  <si>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</si>
  <si>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</si>
  <si>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</si>
  <si>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</si>
  <si>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</si>
  <si>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</si>
  <si>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</si>
  <si>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</si>
  <si>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</si>
  <si>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</si>
  <si>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</si>
  <si>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</si>
  <si>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</si>
  <si>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</si>
  <si>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</si>
  <si>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</si>
  <si>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</si>
  <si>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</si>
  <si>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</si>
  <si>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</si>
  <si>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</si>
  <si>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</si>
  <si>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</si>
  <si>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</si>
  <si>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</si>
  <si>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</si>
  <si>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</si>
  <si>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</si>
  <si>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</si>
  <si>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</si>
  <si>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</si>
  <si>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</si>
  <si>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</si>
  <si>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</si>
  <si>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</si>
  <si>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</si>
  <si>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</si>
  <si>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</si>
  <si>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</si>
  <si>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</si>
  <si>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</si>
  <si>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</si>
  <si>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</si>
  <si>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</si>
  <si>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</si>
  <si>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</si>
  <si>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</si>
  <si>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</si>
  <si>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</si>
  <si>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</si>
  <si>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</si>
  <si>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</si>
  <si>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</si>
  <si>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</si>
  <si>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</si>
  <si>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</si>
  <si>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</si>
  <si>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</si>
  <si>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</si>
  <si>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</si>
  <si>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</si>
  <si>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</si>
  <si>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</si>
  <si>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</si>
  <si>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</si>
  <si>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</si>
  <si>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</si>
  <si>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</si>
  <si>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</si>
  <si>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</si>
  <si>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</si>
  <si>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</si>
  <si>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</si>
  <si>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</si>
  <si>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</si>
  <si>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</si>
  <si>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</si>
  <si>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</si>
  <si>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</si>
  <si>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</si>
  <si>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</si>
  <si>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</si>
  <si>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</si>
  <si>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</si>
  <si>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</si>
  <si>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</si>
  <si>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</si>
  <si>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</si>
  <si>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</si>
  <si>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</si>
  <si>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</si>
  <si>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</si>
  <si>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</si>
  <si>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</si>
  <si>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</si>
  <si>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</si>
  <si>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</si>
  <si>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</si>
  <si>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</si>
  <si>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</si>
  <si>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</si>
  <si>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</si>
  <si>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</si>
  <si>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</si>
  <si>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</si>
  <si>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</si>
  <si>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</si>
  <si>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</si>
  <si>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</si>
  <si>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</si>
  <si>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</si>
  <si>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</si>
  <si>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</si>
  <si>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</si>
  <si>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</si>
  <si>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</si>
  <si>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</si>
  <si>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</si>
  <si>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</si>
  <si>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</si>
  <si>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</si>
  <si>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</si>
  <si>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</si>
  <si>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</si>
  <si>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</si>
  <si>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</si>
  <si>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</si>
  <si>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</si>
  <si>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</si>
  <si>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</si>
  <si>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</si>
  <si>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</si>
  <si>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</si>
  <si>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</si>
  <si>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</si>
  <si>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</si>
  <si>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</si>
  <si>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</si>
  <si>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</si>
  <si>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</si>
  <si>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</si>
  <si>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</si>
  <si>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</si>
  <si>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</si>
  <si>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</si>
  <si>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</si>
  <si>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</si>
  <si>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</si>
  <si>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</si>
  <si>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</si>
  <si>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</si>
  <si>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</si>
  <si>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</si>
  <si>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</si>
  <si>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</si>
  <si>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</si>
  <si>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</si>
  <si>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</si>
  <si>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</si>
  <si>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</si>
  <si>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</si>
  <si>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</si>
  <si>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</si>
  <si>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</si>
  <si>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</si>
  <si>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</si>
  <si>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</si>
  <si>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</si>
  <si>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</si>
  <si>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</si>
  <si>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</si>
  <si>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</si>
  <si>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</si>
  <si>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</si>
  <si>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</si>
  <si>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</si>
  <si>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</si>
  <si>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</si>
  <si>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</si>
  <si>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</si>
  <si>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</si>
  <si>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</si>
  <si>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</si>
  <si>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</si>
  <si>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</si>
  <si>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</si>
  <si>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</si>
  <si>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</si>
  <si>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</si>
  <si>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</si>
  <si>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</si>
  <si>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</si>
  <si>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</si>
  <si>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</si>
  <si>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</si>
  <si>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</si>
  <si>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</si>
  <si>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</si>
  <si>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</si>
  <si>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</si>
  <si>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</si>
  <si>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</si>
  <si>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</si>
  <si>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</si>
  <si>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</si>
  <si>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</si>
  <si>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</si>
  <si>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</si>
  <si>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</si>
  <si>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</si>
  <si>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</si>
  <si>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</si>
  <si>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</si>
  <si>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</si>
  <si>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</si>
  <si>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</si>
  <si>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</si>
  <si>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</si>
  <si>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</si>
  <si>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</si>
  <si>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</si>
  <si>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</si>
  <si>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</si>
  <si>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</si>
  <si>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</si>
  <si>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</si>
  <si>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</si>
  <si>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</si>
  <si>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</si>
  <si>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</si>
  <si>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</si>
  <si>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</si>
  <si>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</si>
  <si>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</si>
  <si>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</si>
  <si>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</si>
  <si>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</si>
  <si>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</si>
  <si>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</si>
  <si>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</si>
  <si>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</si>
  <si>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</si>
  <si>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</si>
  <si>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</si>
  <si>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</si>
  <si>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</si>
  <si>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</si>
  <si>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</si>
  <si>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</si>
  <si>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</si>
  <si>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</si>
  <si>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</si>
  <si>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</si>
  <si>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</si>
  <si>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</si>
  <si>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</si>
  <si>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</si>
  <si>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</si>
  <si>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</si>
  <si>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</si>
  <si>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</si>
  <si>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</si>
  <si>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</si>
  <si>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</si>
  <si>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</si>
  <si>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</si>
  <si>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</si>
  <si>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</si>
  <si>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</si>
  <si>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</si>
  <si>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</si>
  <si>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</si>
  <si>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</si>
  <si>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</si>
  <si>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</si>
  <si>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</si>
  <si>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</si>
  <si>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</si>
  <si>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</si>
  <si>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</si>
  <si>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</si>
  <si>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</si>
  <si>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</si>
  <si>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</si>
  <si>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</si>
  <si>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</si>
  <si>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</si>
  <si>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</si>
  <si>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</si>
  <si>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</si>
  <si>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</si>
  <si>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</si>
  <si>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</si>
  <si>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</si>
  <si>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</si>
  <si>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</si>
  <si>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</si>
  <si>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</si>
  <si>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</si>
  <si>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</si>
  <si>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</si>
  <si>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</si>
  <si>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</si>
  <si>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</si>
  <si>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</si>
  <si>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</si>
  <si>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</si>
  <si>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</si>
  <si>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</si>
  <si>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</si>
  <si>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</si>
  <si>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</si>
  <si>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</si>
  <si>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</si>
  <si>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</si>
  <si>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</si>
  <si>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</si>
  <si>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</si>
  <si>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</si>
  <si>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</si>
  <si>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</si>
  <si>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</si>
  <si>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</si>
  <si>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</si>
  <si>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</si>
  <si>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</si>
  <si>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</si>
  <si>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</si>
  <si>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</si>
  <si>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</si>
  <si>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</si>
  <si>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</si>
  <si>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</si>
  <si>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</si>
  <si>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</si>
  <si>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</si>
  <si>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</si>
  <si>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</si>
  <si>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</si>
  <si>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</si>
  <si>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</si>
  <si>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</si>
  <si>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</si>
  <si>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</si>
  <si>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</si>
  <si>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</si>
  <si>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</si>
  <si>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</si>
  <si>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</si>
  <si>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</si>
  <si>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</si>
  <si>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</si>
  <si>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</si>
  <si>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</si>
  <si>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</si>
  <si>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</si>
  <si>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</si>
  <si>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</si>
  <si>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</si>
  <si>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</si>
  <si>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</si>
  <si>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</si>
  <si>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</si>
  <si>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</si>
  <si>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</si>
  <si>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</si>
  <si>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</si>
  <si>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</si>
  <si>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</si>
  <si>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</si>
  <si>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</si>
  <si>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</si>
  <si>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</si>
  <si>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</si>
  <si>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</si>
  <si>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</si>
  <si>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</si>
  <si>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</si>
  <si>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</si>
  <si>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</si>
  <si>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</si>
  <si>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</si>
  <si>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</si>
  <si>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</si>
  <si>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</si>
  <si>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</si>
  <si>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</si>
  <si>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</si>
  <si>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</si>
  <si>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</si>
  <si>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</si>
  <si>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</si>
  <si>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</si>
  <si>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</si>
  <si>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</si>
  <si>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</si>
  <si>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</si>
  <si>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</si>
  <si>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</si>
  <si>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</si>
  <si>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</si>
  <si>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</si>
  <si>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</si>
  <si>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</si>
  <si>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</si>
  <si>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</si>
  <si>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</si>
  <si>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</si>
  <si>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</si>
  <si>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</si>
  <si>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</si>
  <si>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</si>
  <si>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</si>
  <si>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</si>
  <si>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</si>
  <si>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</si>
  <si>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</si>
  <si>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</si>
  <si>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</si>
  <si>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</si>
  <si>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</si>
  <si>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</si>
  <si>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</si>
  <si>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</si>
  <si>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</si>
  <si>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</si>
  <si>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</si>
  <si>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</si>
  <si>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</si>
  <si>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</si>
  <si>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</si>
  <si>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</si>
  <si>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</si>
  <si>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</si>
  <si>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</si>
  <si>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</si>
  <si>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</si>
  <si>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</si>
  <si>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</si>
  <si>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</si>
  <si>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</si>
  <si>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</si>
  <si>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</si>
  <si>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</si>
  <si>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</si>
  <si>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</si>
  <si>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</si>
  <si>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</si>
  <si>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</si>
  <si>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</si>
  <si>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</si>
  <si>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</si>
  <si>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</si>
  <si>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</si>
  <si>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</si>
  <si>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</si>
  <si>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</si>
  <si>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</si>
  <si>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</si>
  <si>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</si>
  <si>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</si>
  <si>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</si>
  <si>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</si>
  <si>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</si>
  <si>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</si>
  <si>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</si>
  <si>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</si>
  <si>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</si>
  <si>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</si>
  <si>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</si>
  <si>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</si>
  <si>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</si>
  <si>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</si>
  <si>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</si>
  <si>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</si>
  <si>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</si>
  <si>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</si>
  <si>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</si>
  <si>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</si>
  <si>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</si>
  <si>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</si>
  <si>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</si>
  <si>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</si>
  <si>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</si>
  <si>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</si>
  <si>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</si>
  <si>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</si>
  <si>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</si>
  <si>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</si>
  <si>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</si>
  <si>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</si>
  <si>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</si>
  <si>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</si>
  <si>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</si>
  <si>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</si>
  <si>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</si>
  <si>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</si>
  <si>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</si>
  <si>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</si>
  <si>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</si>
  <si>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</si>
  <si>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</si>
  <si>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</si>
  <si>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</si>
  <si>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</si>
  <si>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</si>
  <si>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</si>
  <si>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</si>
  <si>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</si>
  <si>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</si>
  <si>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</si>
  <si>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</si>
  <si>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</si>
  <si>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</si>
  <si>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</si>
  <si>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</si>
  <si>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</si>
  <si>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</si>
  <si>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</si>
  <si>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</si>
  <si>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</si>
  <si>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</si>
  <si>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</si>
  <si>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</si>
  <si>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</si>
  <si>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</si>
  <si>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</si>
  <si>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</si>
  <si>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</si>
  <si>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</si>
  <si>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</si>
  <si>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</si>
  <si>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</si>
  <si>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</si>
  <si>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</si>
  <si>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</si>
  <si>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</si>
  <si>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</si>
  <si>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</si>
  <si>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</si>
  <si>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</si>
  <si>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</si>
  <si>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</si>
  <si>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</si>
  <si>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</si>
  <si>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</si>
  <si>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</si>
  <si>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</si>
  <si>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</si>
  <si>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</si>
  <si>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</si>
  <si>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</si>
  <si>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</si>
  <si>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</si>
  <si>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</si>
  <si>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</si>
  <si>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</si>
  <si>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</si>
  <si>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</si>
  <si>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</si>
  <si>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</si>
  <si>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</si>
  <si>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</si>
  <si>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</si>
  <si>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</si>
  <si>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</si>
  <si>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</si>
  <si>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</si>
  <si>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</si>
  <si>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</si>
  <si>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</si>
  <si>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</si>
  <si>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</si>
  <si>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</si>
  <si>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</si>
  <si>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</si>
  <si>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</si>
  <si>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</si>
  <si>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</si>
  <si>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</si>
  <si>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</si>
  <si>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</si>
  <si>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</si>
  <si>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</si>
  <si>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</si>
  <si>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</si>
  <si>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</si>
  <si>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</si>
  <si>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</si>
  <si>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</si>
  <si>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</si>
  <si>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</si>
  <si>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</si>
  <si>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</si>
  <si>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</si>
  <si>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</si>
  <si>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</si>
  <si>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</si>
  <si>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</si>
  <si>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</si>
  <si>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</si>
  <si>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</si>
  <si>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</si>
  <si>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</si>
  <si>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</si>
  <si>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</si>
  <si>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</si>
  <si>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</si>
  <si>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</si>
  <si>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</si>
  <si>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</si>
  <si>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</si>
  <si>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</si>
  <si>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</si>
  <si>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</si>
  <si>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</si>
  <si>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</si>
  <si>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</si>
  <si>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</si>
  <si>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</si>
  <si>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</si>
  <si>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</si>
  <si>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</si>
  <si>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</si>
  <si>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</si>
  <si>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</si>
  <si>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</si>
  <si>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</si>
  <si>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</si>
  <si>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</si>
  <si>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</si>
  <si>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</si>
  <si>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</si>
  <si>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</si>
  <si>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</si>
  <si>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</si>
  <si>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</si>
  <si>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</si>
  <si>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</si>
  <si>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</si>
  <si>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</si>
  <si>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</si>
  <si>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</si>
  <si>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</si>
  <si>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</si>
  <si>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</si>
  <si>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</si>
  <si>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</si>
  <si>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</si>
  <si>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</si>
  <si>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</si>
  <si>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</si>
  <si>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</si>
  <si>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</si>
  <si>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</si>
  <si>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</si>
  <si>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</si>
  <si>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</si>
  <si>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</si>
  <si>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</si>
  <si>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</si>
  <si>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</si>
  <si>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</si>
  <si>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</si>
  <si>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</si>
  <si>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</si>
  <si>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</si>
  <si>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</si>
  <si>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</si>
  <si>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</si>
  <si>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</si>
  <si>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</si>
  <si>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</si>
  <si>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</si>
  <si>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</si>
  <si>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</si>
  <si>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</si>
  <si>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</si>
  <si>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</si>
  <si>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</si>
  <si>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</si>
  <si>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</si>
  <si>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</si>
  <si>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</si>
  <si>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</si>
  <si>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</si>
  <si>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</si>
  <si>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</si>
  <si>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</si>
  <si>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</si>
  <si>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</si>
  <si>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</si>
  <si>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</si>
  <si>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</si>
  <si>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</si>
  <si>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</si>
  <si>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</si>
  <si>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</si>
  <si>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</si>
  <si>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</si>
  <si>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</si>
  <si>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</si>
  <si>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</si>
  <si>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</si>
  <si>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</si>
  <si>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</si>
  <si>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</si>
  <si>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</si>
  <si>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</si>
  <si>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</si>
  <si>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</si>
  <si>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</si>
  <si>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</si>
  <si>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</si>
  <si>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</si>
  <si>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</si>
  <si>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</si>
  <si>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</si>
  <si>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</si>
  <si>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</si>
  <si>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</si>
  <si>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</si>
  <si>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</si>
  <si>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</si>
  <si>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</si>
  <si>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</si>
  <si>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</si>
  <si>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</si>
  <si>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</si>
  <si>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</si>
  <si>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</si>
  <si>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</si>
  <si>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</si>
  <si>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</si>
  <si>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</si>
  <si>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</si>
  <si>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</si>
  <si>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</si>
  <si>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</si>
  <si>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</si>
  <si>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</si>
  <si>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</si>
  <si>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</si>
  <si>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</si>
  <si>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</si>
  <si>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</si>
  <si>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</si>
  <si>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</si>
  <si>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</si>
  <si>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</si>
  <si>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</si>
  <si>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</si>
  <si>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</si>
  <si>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</si>
  <si>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</si>
  <si>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</si>
  <si>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</si>
  <si>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</si>
  <si>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</si>
  <si>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</si>
  <si>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</si>
  <si>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</si>
  <si>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</si>
  <si>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</si>
  <si>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</si>
  <si>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</si>
  <si>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</si>
  <si>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</si>
  <si>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</si>
  <si>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</si>
  <si>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</si>
  <si>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</si>
  <si>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</si>
  <si>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</si>
  <si>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</si>
  <si>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</si>
  <si>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</si>
  <si>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</si>
  <si>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</si>
  <si>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</si>
  <si>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</si>
  <si>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</si>
  <si>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</si>
  <si>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</si>
  <si>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</si>
  <si>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</si>
  <si>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</si>
  <si>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</si>
  <si>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</si>
  <si>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</si>
  <si>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</si>
  <si>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</si>
  <si>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</si>
  <si>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</si>
  <si>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</si>
  <si>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</si>
  <si>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</si>
  <si>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</si>
  <si>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</si>
  <si>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</si>
  <si>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</si>
  <si>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</si>
  <si>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</si>
  <si>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</si>
  <si>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</si>
  <si>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</si>
  <si>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</si>
  <si>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</si>
  <si>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</si>
  <si>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</si>
  <si>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</si>
  <si>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</si>
  <si>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</si>
  <si>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</si>
  <si>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</si>
  <si>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</si>
  <si>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</si>
  <si>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</si>
  <si>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</si>
  <si>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</si>
  <si>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</si>
  <si>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</si>
  <si>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</si>
  <si>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</si>
  <si>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</si>
  <si>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</si>
  <si>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</si>
  <si>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</si>
  <si>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</si>
  <si>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</si>
  <si>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</si>
  <si>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</si>
  <si>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</si>
  <si>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</si>
  <si>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</si>
  <si>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</si>
  <si>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</si>
  <si>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</si>
  <si>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</si>
  <si>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</si>
  <si>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</si>
  <si>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</si>
  <si>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</si>
  <si>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</si>
  <si>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</si>
  <si>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</si>
  <si>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</si>
  <si>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</si>
  <si>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</si>
  <si>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</si>
  <si>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</si>
  <si>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</si>
  <si>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</si>
  <si>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</si>
  <si>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</si>
  <si>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</si>
  <si>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</si>
  <si>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</si>
  <si>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</si>
  <si>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</si>
  <si>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</si>
  <si>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</si>
  <si>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</si>
  <si>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</si>
  <si>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</si>
  <si>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</si>
  <si>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</si>
  <si>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</si>
  <si>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</si>
  <si>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</si>
  <si>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</si>
  <si>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</si>
  <si>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</si>
  <si>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</si>
  <si>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</si>
  <si>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</si>
  <si>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</si>
  <si>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</si>
  <si>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</si>
  <si>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</si>
  <si>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</si>
  <si>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</si>
  <si>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</si>
  <si>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</si>
  <si>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</si>
  <si>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</si>
  <si>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</si>
  <si>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</si>
  <si>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</si>
  <si>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</si>
  <si>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</si>
  <si>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</si>
  <si>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</si>
  <si>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</si>
  <si>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</si>
  <si>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</si>
  <si>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</si>
  <si>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</si>
  <si>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</si>
  <si>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</si>
  <si>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</si>
  <si>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</si>
  <si>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</si>
  <si>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</si>
  <si>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</si>
  <si>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</si>
  <si>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</si>
  <si>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</si>
  <si>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</si>
  <si>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</si>
  <si>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</si>
  <si>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</si>
  <si>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</si>
  <si>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</si>
  <si>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</si>
  <si>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</si>
  <si>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</si>
  <si>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</si>
  <si>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</si>
  <si>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</si>
  <si>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</si>
  <si>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</si>
  <si>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</si>
  <si>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</si>
  <si>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</si>
  <si>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</si>
  <si>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</si>
  <si>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</si>
  <si>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</si>
  <si>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</si>
  <si>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</si>
  <si>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</si>
  <si>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</si>
  <si>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</si>
  <si>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</si>
  <si>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</si>
  <si>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</si>
  <si>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</si>
  <si>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</si>
  <si>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</si>
  <si>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</si>
  <si>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</si>
  <si>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</si>
  <si>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</si>
  <si>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</si>
  <si>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</si>
  <si>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</si>
  <si>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</si>
  <si>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</si>
  <si>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</si>
  <si>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</si>
  <si>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</si>
  <si>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</si>
  <si>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</si>
  <si>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</si>
  <si>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</si>
  <si>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</si>
  <si>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</si>
  <si>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</si>
  <si>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</si>
  <si>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</si>
  <si>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</si>
  <si>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</si>
  <si>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</si>
  <si>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</si>
  <si>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</si>
  <si>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</si>
  <si>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</si>
  <si>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</si>
  <si>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</si>
  <si>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</si>
  <si>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</si>
  <si>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</si>
  <si>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</si>
  <si>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</si>
  <si>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</si>
  <si>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</si>
  <si>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</si>
  <si>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</si>
  <si>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</si>
  <si>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</si>
  <si>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</si>
  <si>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</si>
  <si>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</si>
  <si>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</si>
  <si>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</si>
  <si>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</si>
  <si>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</si>
  <si>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</si>
  <si>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</si>
  <si>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</si>
  <si>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</si>
  <si>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</si>
  <si>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</si>
  <si>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</si>
  <si>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</si>
  <si>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</si>
  <si>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</si>
  <si>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</si>
  <si>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</si>
  <si>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</si>
  <si>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</si>
  <si>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</si>
  <si>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</si>
  <si>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</si>
  <si>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</si>
  <si>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</si>
  <si>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</si>
  <si>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</si>
  <si>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</si>
  <si>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</si>
  <si>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</si>
  <si>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</si>
  <si>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</si>
  <si>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</si>
  <si>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</si>
  <si>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</si>
  <si>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</si>
  <si>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</si>
  <si>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</si>
  <si>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</si>
  <si>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</si>
  <si>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</si>
  <si>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</si>
  <si>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</si>
  <si>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</si>
  <si>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</si>
  <si>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</si>
  <si>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</si>
  <si>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</si>
  <si>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</si>
  <si>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</si>
  <si>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</si>
  <si>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</si>
  <si>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</si>
  <si>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</si>
  <si>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</si>
  <si>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</si>
  <si>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</si>
  <si>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</si>
  <si>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</si>
  <si>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</si>
  <si>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</si>
  <si>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</si>
  <si>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</si>
  <si>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</si>
  <si>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</si>
  <si>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</si>
  <si>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</si>
  <si>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</si>
  <si>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</si>
  <si>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</si>
  <si>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</si>
  <si>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</si>
  <si>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</si>
  <si>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</si>
  <si>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</si>
  <si>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</si>
  <si>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</si>
  <si>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</si>
  <si>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</si>
  <si>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</si>
  <si>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</si>
  <si>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</si>
  <si>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</si>
  <si>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</si>
  <si>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</si>
  <si>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</si>
  <si>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</si>
  <si>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</si>
  <si>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</si>
  <si>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</si>
  <si>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</si>
  <si>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</si>
  <si>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</si>
  <si>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</si>
  <si>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</si>
  <si>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</si>
  <si>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</si>
  <si>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</si>
  <si>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</si>
  <si>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</si>
  <si>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</si>
  <si>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</si>
  <si>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</si>
  <si>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</si>
  <si>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</si>
  <si>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</si>
  <si>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</si>
  <si>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</si>
  <si>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</si>
  <si>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</si>
  <si>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</si>
  <si>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</si>
  <si>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</si>
  <si>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</si>
  <si>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</si>
  <si>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</si>
  <si>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</si>
  <si>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</si>
  <si>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</si>
  <si>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</si>
  <si>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</si>
  <si>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</si>
  <si>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</si>
  <si>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</si>
  <si>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</si>
  <si>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</si>
  <si>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</si>
  <si>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</si>
  <si>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</si>
  <si>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</si>
  <si>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</si>
  <si>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</si>
  <si>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</si>
  <si>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</si>
  <si>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</si>
  <si>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</si>
  <si>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</si>
  <si>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</si>
  <si>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</si>
  <si>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</si>
  <si>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</si>
  <si>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</si>
  <si>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</si>
  <si>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</si>
  <si>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</si>
  <si>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</si>
  <si>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</si>
  <si>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</si>
  <si>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</si>
  <si>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</si>
  <si>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</si>
  <si>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</si>
  <si>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</si>
  <si>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</si>
  <si>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</si>
  <si>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</si>
  <si>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</si>
  <si>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</si>
  <si>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</si>
  <si>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</si>
  <si>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</si>
  <si>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</si>
  <si>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</si>
  <si>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</si>
  <si>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</si>
  <si>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</si>
  <si>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</si>
  <si>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</si>
  <si>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</si>
  <si>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</si>
  <si>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</si>
  <si>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</si>
  <si>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</si>
  <si>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</si>
  <si>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</si>
  <si>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</si>
  <si>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</si>
  <si>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</si>
  <si>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</si>
  <si>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</si>
  <si>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</si>
  <si>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</si>
  <si>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</si>
  <si>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</si>
  <si>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</si>
  <si>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</si>
  <si>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</si>
  <si>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</si>
  <si>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</si>
  <si>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</si>
  <si>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</si>
  <si>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</si>
  <si>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</si>
  <si>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</si>
  <si>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</si>
  <si>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</si>
  <si>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</si>
  <si>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</si>
  <si>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</si>
  <si>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</si>
  <si>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</si>
  <si>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</si>
  <si>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</si>
  <si>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</si>
  <si>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</si>
  <si>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</si>
  <si>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</si>
  <si>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</si>
  <si>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</si>
  <si>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</si>
  <si>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</si>
  <si>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</si>
  <si>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</si>
  <si>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</si>
  <si>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</si>
  <si>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</si>
  <si>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</si>
  <si>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</si>
  <si>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</si>
  <si>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</si>
  <si>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</si>
  <si>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</si>
  <si>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</si>
  <si>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</si>
  <si>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</si>
  <si>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</si>
  <si>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</si>
  <si>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</si>
  <si>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</si>
  <si>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</si>
  <si>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</si>
  <si>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</si>
  <si>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</si>
  <si>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</si>
  <si>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</si>
  <si>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</si>
  <si>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</si>
  <si>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</si>
  <si>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</si>
  <si>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</si>
  <si>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</si>
  <si>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</si>
  <si>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</si>
  <si>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</si>
  <si>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</si>
  <si>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</si>
  <si>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</si>
  <si>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</si>
  <si>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</si>
  <si>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</si>
  <si>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</si>
  <si>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</si>
  <si>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</si>
  <si>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</si>
  <si>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</si>
  <si>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</si>
  <si>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</si>
  <si>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</si>
  <si>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</si>
  <si>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</si>
  <si>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</si>
  <si>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</si>
  <si>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</si>
  <si>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</si>
  <si>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</si>
  <si>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</si>
  <si>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</si>
  <si>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</si>
  <si>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</si>
  <si>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</si>
  <si>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</si>
  <si>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</si>
  <si>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</si>
  <si>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</si>
  <si>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</si>
  <si>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</si>
  <si>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</si>
  <si>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</si>
  <si>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</si>
  <si>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</si>
  <si>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</si>
  <si>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</si>
  <si>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</si>
  <si>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</si>
  <si>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</si>
  <si>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</si>
  <si>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</si>
  <si>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</si>
  <si>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</si>
  <si>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</si>
  <si>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</si>
  <si>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</si>
  <si>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</si>
  <si>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</si>
  <si>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</si>
  <si>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</si>
  <si>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</si>
  <si>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</si>
  <si>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</si>
  <si>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</si>
  <si>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</si>
  <si>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</si>
  <si>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</si>
  <si>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</si>
  <si>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</si>
  <si>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</si>
  <si>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</si>
  <si>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</si>
  <si>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</si>
  <si>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</si>
  <si>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</si>
  <si>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</si>
  <si>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</si>
  <si>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</si>
  <si>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</si>
  <si>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</si>
  <si>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</si>
  <si>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</si>
  <si>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</si>
  <si>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</si>
  <si>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</si>
  <si>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</si>
  <si>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</si>
  <si>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</si>
  <si>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</si>
  <si>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</si>
  <si>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</si>
  <si>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</si>
  <si>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</si>
  <si>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</si>
  <si>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</si>
  <si>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</si>
  <si>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</si>
  <si>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</si>
  <si>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</si>
  <si>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</si>
  <si>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</si>
  <si>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</si>
  <si>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</si>
  <si>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</si>
  <si>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</si>
  <si>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</si>
  <si>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</si>
  <si>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</si>
  <si>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</si>
  <si>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</si>
  <si>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</si>
  <si>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</si>
  <si>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</si>
  <si>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</si>
  <si>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</si>
  <si>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</si>
  <si>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</si>
  <si>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</si>
  <si>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</si>
  <si>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</si>
  <si>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</si>
  <si>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</si>
  <si>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</si>
  <si>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</si>
  <si>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</si>
  <si>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</si>
  <si>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</si>
  <si>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</si>
  <si>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</si>
  <si>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</si>
  <si>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</si>
  <si>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</si>
  <si>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</si>
  <si>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</si>
  <si>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</si>
  <si>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</si>
  <si>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</si>
  <si>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</si>
  <si>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</si>
  <si>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</si>
  <si>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</si>
  <si>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</si>
  <si>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</si>
  <si>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</si>
  <si>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</si>
  <si>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</si>
  <si>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</si>
  <si>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</si>
  <si>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</si>
  <si>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</si>
  <si>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</si>
  <si>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</si>
  <si>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</si>
  <si>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</si>
  <si>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</si>
  <si>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</si>
  <si>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</si>
  <si>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</si>
  <si>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</si>
  <si>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</si>
  <si>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</si>
  <si>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</si>
  <si>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</si>
  <si>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</si>
  <si>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</si>
  <si>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</si>
  <si>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</si>
  <si>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</si>
  <si>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</si>
  <si>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</si>
  <si>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</si>
  <si>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</si>
  <si>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</si>
  <si>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</si>
  <si>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</si>
  <si>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</si>
  <si>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</si>
  <si>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</si>
  <si>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</si>
  <si>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</si>
  <si>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</si>
  <si>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</si>
  <si>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</si>
  <si>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</si>
  <si>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</si>
  <si>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</si>
  <si>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</si>
  <si>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</si>
  <si>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</si>
  <si>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</si>
  <si>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</si>
  <si>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</si>
  <si>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</si>
  <si>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</si>
  <si>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</si>
  <si>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</si>
  <si>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</si>
  <si>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</si>
  <si>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</si>
  <si>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</si>
  <si>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</si>
  <si>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</si>
  <si>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</si>
  <si>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</si>
  <si>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</si>
  <si>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</si>
  <si>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</si>
  <si>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</si>
  <si>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</si>
  <si>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</si>
  <si>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</si>
  <si>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</si>
  <si>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</si>
  <si>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</si>
  <si>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</si>
  <si>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</si>
  <si>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</si>
  <si>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</si>
  <si>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</si>
  <si>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</si>
  <si>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</si>
  <si>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</si>
  <si>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</si>
  <si>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</si>
  <si>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</si>
  <si>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</si>
  <si>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</si>
  <si>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</si>
  <si>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</si>
  <si>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</si>
  <si>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</si>
  <si>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</si>
  <si>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</si>
  <si>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</si>
  <si>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</si>
  <si>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</si>
  <si>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</si>
  <si>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</si>
  <si>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</si>
  <si>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</si>
  <si>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</si>
  <si>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</si>
  <si>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</si>
  <si>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</si>
  <si>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</si>
  <si>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</si>
  <si>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</si>
  <si>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</si>
  <si>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</si>
  <si>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</si>
  <si>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</si>
  <si>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</si>
  <si>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</si>
  <si>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</si>
  <si>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</si>
  <si>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</si>
  <si>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</si>
  <si>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</si>
  <si>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</si>
  <si>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</si>
  <si>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</si>
  <si>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</si>
  <si>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</si>
  <si>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</si>
  <si>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</si>
  <si>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</si>
  <si>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</si>
  <si>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</si>
  <si>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</si>
  <si>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</si>
  <si>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</si>
  <si>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</si>
  <si>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</si>
  <si>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</si>
  <si>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</si>
  <si>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</si>
  <si>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</si>
  <si>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</si>
  <si>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</si>
  <si>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</si>
  <si>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</si>
  <si>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</si>
  <si>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</si>
  <si>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</si>
  <si>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</si>
  <si>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</si>
  <si>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</si>
  <si>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</si>
  <si>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</si>
  <si>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</si>
  <si>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</si>
  <si>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</si>
  <si>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</si>
  <si>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</si>
  <si>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</si>
  <si>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</si>
  <si>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</si>
  <si>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</si>
  <si>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</si>
  <si>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</si>
  <si>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</si>
  <si>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</si>
  <si>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</si>
  <si>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</si>
  <si>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</si>
  <si>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</si>
  <si>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</si>
  <si>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</si>
  <si>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</si>
  <si>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</si>
  <si>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</si>
  <si>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</si>
  <si>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</si>
  <si>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</si>
  <si>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</si>
  <si>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</si>
  <si>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</si>
  <si>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</si>
  <si>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</si>
  <si>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</si>
  <si>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</si>
  <si>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</si>
  <si>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</si>
  <si>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</si>
  <si>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</si>
  <si>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</si>
  <si>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</si>
  <si>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</si>
  <si>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</si>
  <si>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</si>
  <si>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</si>
  <si>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</si>
  <si>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</si>
  <si>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</si>
  <si>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</si>
  <si>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</si>
  <si>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</si>
  <si>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</si>
  <si>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</si>
  <si>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</si>
  <si>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</si>
  <si>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</si>
  <si>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</si>
  <si>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</si>
  <si>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</si>
  <si>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</si>
  <si>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</si>
  <si>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</si>
  <si>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</si>
  <si>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</si>
  <si>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</si>
  <si>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</si>
  <si>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</si>
  <si>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</si>
  <si>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</si>
  <si>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</si>
  <si>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</si>
  <si>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</si>
  <si>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</si>
  <si>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</si>
  <si>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</si>
  <si>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</si>
  <si>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</si>
  <si>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</si>
  <si>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</si>
  <si>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</si>
  <si>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</si>
  <si>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</si>
  <si>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</si>
  <si>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</si>
  <si>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</si>
  <si>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</si>
  <si>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</si>
  <si>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</si>
  <si>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</si>
  <si>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</si>
  <si>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</si>
  <si>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</si>
  <si>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</si>
  <si>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</si>
  <si>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</si>
  <si>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</si>
  <si>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</si>
  <si>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</si>
  <si>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</si>
  <si>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</si>
  <si>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</si>
  <si>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</si>
  <si>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</si>
  <si>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</si>
  <si>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</si>
  <si>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</si>
  <si>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</si>
  <si>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</si>
  <si>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</si>
  <si>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</si>
  <si>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</si>
  <si>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</si>
  <si>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</si>
  <si>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</si>
  <si>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</si>
  <si>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</si>
  <si>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</si>
  <si>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</si>
  <si>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</si>
  <si>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</si>
  <si>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</si>
  <si>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</si>
  <si>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</si>
  <si>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</si>
  <si>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</si>
  <si>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</si>
  <si>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</si>
  <si>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</si>
  <si>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</si>
  <si>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</si>
  <si>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</si>
  <si>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</si>
  <si>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</si>
  <si>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</si>
  <si>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</si>
  <si>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</si>
  <si>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</si>
  <si>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</si>
  <si>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</si>
  <si>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</si>
  <si>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</si>
  <si>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</si>
  <si>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</si>
  <si>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</si>
  <si>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</si>
  <si>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</si>
  <si>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</si>
  <si>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</si>
  <si>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</si>
  <si>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</si>
  <si>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</si>
  <si>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</si>
  <si>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</si>
  <si>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</si>
  <si>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</si>
  <si>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</si>
  <si>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</si>
  <si>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</si>
  <si>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</si>
  <si>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</si>
  <si>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</si>
  <si>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</si>
  <si>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</si>
  <si>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</si>
  <si>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</si>
  <si>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</si>
  <si>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</si>
  <si>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</si>
  <si>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</si>
  <si>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</si>
  <si>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</si>
  <si>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</si>
  <si>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</si>
  <si>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</si>
  <si>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</si>
  <si>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</si>
  <si>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</si>
  <si>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</si>
  <si>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</si>
  <si>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</si>
  <si>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</si>
  <si>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</si>
  <si>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</si>
  <si>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</si>
  <si>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</si>
  <si>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</si>
  <si>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</si>
  <si>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</si>
  <si>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</si>
  <si>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</si>
  <si>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</si>
  <si>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</si>
  <si>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</si>
  <si>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</si>
  <si>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</si>
  <si>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</si>
  <si>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</si>
  <si>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</si>
  <si>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</si>
  <si>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</si>
  <si>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</si>
  <si>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</si>
  <si>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</si>
  <si>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</si>
  <si>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</si>
  <si>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</si>
  <si>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</si>
  <si>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</si>
  <si>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</si>
  <si>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</si>
  <si>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</si>
  <si>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</si>
  <si>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</si>
  <si>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</si>
  <si>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</si>
  <si>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</si>
  <si>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</si>
  <si>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</si>
  <si>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</si>
  <si>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</si>
  <si>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</si>
  <si>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</si>
  <si>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</si>
  <si>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</si>
  <si>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</si>
  <si>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</si>
  <si>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</si>
  <si>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</si>
  <si>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</si>
  <si>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</si>
  <si>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</si>
  <si>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</si>
  <si>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</si>
  <si>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</si>
  <si>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</si>
  <si>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</si>
  <si>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</si>
  <si>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</si>
  <si>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</si>
  <si>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</si>
  <si>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</si>
  <si>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</si>
  <si>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</si>
  <si>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</si>
  <si>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</si>
  <si>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</si>
  <si>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</si>
  <si>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</si>
  <si>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</si>
  <si>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</si>
  <si>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</si>
  <si>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</si>
  <si>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</si>
  <si>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</si>
  <si>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</si>
  <si>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</si>
  <si>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</si>
  <si>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</si>
  <si>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</si>
  <si>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</si>
  <si>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</si>
  <si>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</si>
  <si>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</si>
  <si>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</si>
  <si>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</si>
  <si>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</si>
  <si>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</si>
  <si>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</si>
  <si>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</si>
  <si>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</si>
  <si>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</si>
  <si>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</si>
  <si>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</si>
  <si>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</si>
  <si>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</si>
  <si>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</si>
  <si>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</si>
  <si>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</si>
  <si>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</si>
  <si>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</si>
  <si>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</si>
  <si>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</si>
  <si>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</si>
  <si>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</si>
  <si>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</si>
  <si>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</si>
  <si>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</si>
  <si>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</si>
  <si>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</si>
  <si>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</si>
  <si>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</si>
  <si>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</si>
  <si>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</si>
  <si>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</si>
  <si>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</si>
  <si>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</si>
  <si>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</si>
  <si>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</si>
  <si>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</si>
  <si>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</si>
  <si>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</si>
  <si>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</si>
  <si>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</si>
  <si>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</si>
  <si>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</si>
  <si>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</si>
  <si>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</si>
  <si>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</si>
  <si>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</si>
  <si>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</si>
  <si>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</si>
  <si>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</si>
  <si>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</si>
  <si>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</si>
  <si>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</si>
  <si>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</si>
  <si>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</si>
  <si>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</si>
  <si>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</si>
  <si>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</si>
  <si>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</si>
  <si>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</si>
  <si>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</si>
  <si>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</si>
  <si>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</si>
  <si>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</si>
  <si>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</si>
  <si>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</si>
  <si>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</si>
  <si>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</si>
  <si>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</si>
  <si>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</si>
  <si>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</si>
  <si>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</si>
  <si>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</si>
  <si>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</si>
  <si>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</si>
  <si>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</si>
  <si>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</si>
  <si>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</si>
  <si>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</si>
  <si>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</si>
  <si>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</si>
  <si>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</si>
  <si>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</si>
  <si>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</si>
  <si>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</si>
  <si>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</si>
  <si>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</si>
  <si>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</si>
  <si>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</si>
  <si>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</si>
  <si>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</si>
  <si>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</si>
  <si>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</si>
  <si>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</si>
  <si>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</si>
  <si>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</si>
  <si>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</si>
  <si>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</si>
  <si>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</si>
  <si>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</si>
  <si>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</si>
  <si>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</si>
  <si>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</si>
  <si>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</si>
  <si>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</si>
  <si>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</si>
  <si>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</si>
  <si>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</si>
  <si>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</si>
  <si>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</si>
  <si>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</si>
  <si>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</si>
  <si>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</si>
  <si>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</si>
  <si>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</si>
  <si>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</si>
  <si>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</si>
  <si>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</si>
  <si>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</si>
  <si>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</si>
  <si>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</si>
  <si>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</si>
  <si>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</si>
  <si>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</si>
  <si>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</si>
  <si>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</si>
  <si>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</si>
  <si>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</si>
  <si>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</si>
  <si>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</si>
  <si>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</si>
  <si>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</si>
  <si>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</si>
  <si>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</si>
  <si>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</si>
  <si>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</si>
  <si>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</si>
  <si>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</si>
  <si>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</si>
  <si>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</si>
  <si>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</si>
  <si>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</si>
  <si>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</si>
  <si>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</si>
  <si>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</si>
  <si>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</si>
  <si>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</si>
  <si>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</si>
  <si>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</si>
  <si>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</si>
  <si>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</si>
  <si>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</si>
  <si>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</si>
  <si>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</si>
  <si>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</si>
  <si>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</si>
  <si>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</si>
  <si>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</si>
  <si>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</si>
  <si>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</si>
  <si>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</si>
  <si>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</si>
  <si>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</si>
  <si>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</si>
  <si>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</si>
  <si>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</si>
  <si>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</si>
  <si>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</si>
  <si>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</si>
  <si>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</si>
  <si>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</si>
  <si>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</si>
  <si>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</si>
  <si>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</si>
  <si>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</si>
  <si>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</si>
  <si>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</si>
  <si>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</si>
  <si>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</si>
  <si>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</si>
  <si>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</si>
  <si>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</si>
  <si>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</si>
  <si>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</si>
  <si>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</si>
  <si>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</si>
  <si>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</si>
  <si>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</si>
  <si>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</si>
  <si>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</si>
  <si>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</si>
  <si>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</si>
  <si>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</si>
  <si>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</si>
  <si>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</si>
  <si>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</si>
  <si>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</si>
  <si>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</si>
  <si>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</si>
  <si>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</si>
  <si>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</si>
  <si>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</si>
  <si>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</si>
  <si>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</si>
  <si>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</si>
  <si>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</si>
  <si>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</si>
  <si>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</si>
  <si>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</si>
  <si>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</si>
  <si>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</si>
  <si>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</si>
  <si>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</si>
  <si>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</si>
  <si>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</si>
  <si>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</si>
  <si>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</si>
  <si>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</si>
  <si>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</si>
  <si>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</si>
  <si>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</si>
  <si>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</si>
  <si>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</si>
  <si>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</si>
  <si>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</si>
  <si>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</si>
  <si>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</si>
  <si>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</si>
  <si>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</si>
  <si>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</si>
  <si>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</si>
  <si>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</si>
  <si>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</si>
  <si>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</si>
  <si>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</si>
  <si>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</si>
  <si>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</si>
  <si>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</si>
  <si>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</si>
  <si>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</si>
  <si>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</si>
  <si>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</si>
  <si>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</si>
  <si>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</si>
  <si>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</si>
  <si>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</si>
  <si>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</si>
  <si>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</si>
  <si>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</si>
  <si>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</si>
  <si>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</si>
  <si>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</si>
  <si>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</si>
  <si>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</si>
  <si>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</si>
  <si>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</si>
  <si>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</si>
  <si>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</si>
  <si>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</si>
  <si>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</si>
  <si>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</si>
  <si>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</si>
  <si>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</si>
  <si>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</si>
  <si>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</si>
  <si>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</si>
  <si>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</si>
  <si>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</si>
  <si>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</si>
  <si>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</si>
  <si>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</si>
  <si>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</si>
  <si>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</si>
  <si>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</si>
  <si>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</si>
  <si>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</si>
  <si>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</si>
  <si>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</si>
  <si>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</si>
  <si>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</si>
  <si>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</si>
  <si>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</si>
  <si>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</si>
  <si>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</si>
  <si>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</si>
  <si>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</si>
  <si>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</si>
  <si>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</si>
  <si>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</si>
  <si>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</si>
  <si>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</si>
  <si>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</si>
  <si>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</si>
  <si>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</si>
  <si>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</si>
  <si>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</si>
  <si>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</si>
  <si>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</si>
  <si>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</si>
  <si>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</si>
  <si>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</si>
  <si>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</si>
  <si>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</si>
  <si>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</si>
  <si>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</si>
  <si>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</si>
  <si>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</si>
  <si>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</si>
  <si>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</si>
  <si>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</si>
  <si>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</si>
  <si>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</si>
  <si>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</si>
  <si>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</si>
  <si>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</si>
  <si>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</si>
  <si>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</si>
  <si>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</si>
  <si>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</si>
  <si>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</si>
  <si>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</si>
  <si>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</si>
  <si>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</si>
  <si>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</si>
  <si>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</si>
  <si>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</si>
  <si>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</si>
  <si>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</si>
  <si>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</si>
  <si>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</si>
  <si>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</si>
  <si>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</si>
  <si>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</si>
  <si>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</si>
  <si>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</si>
  <si>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</si>
  <si>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</si>
  <si>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</si>
  <si>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</si>
  <si>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</si>
  <si>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</si>
  <si>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</si>
  <si>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</si>
  <si>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</si>
  <si>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</si>
  <si>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</si>
  <si>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</si>
  <si>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</si>
  <si>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</si>
  <si>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</si>
  <si>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</si>
  <si>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</si>
  <si>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</si>
  <si>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</si>
  <si>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</si>
  <si>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</si>
  <si>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</si>
  <si>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</si>
  <si>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</si>
  <si>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</si>
  <si>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</si>
  <si>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</si>
  <si>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</si>
  <si>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</si>
  <si>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</si>
  <si>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</si>
  <si>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</si>
  <si>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</si>
  <si>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</si>
  <si>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</si>
  <si>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</si>
  <si>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</si>
  <si>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</si>
  <si>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</si>
  <si>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</si>
  <si>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</si>
  <si>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</si>
  <si>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</si>
  <si>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</si>
  <si>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</si>
  <si>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</si>
  <si>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</si>
  <si>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</si>
  <si>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</si>
  <si>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</si>
  <si>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</si>
  <si>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</si>
  <si>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</si>
  <si>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</si>
  <si>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</si>
  <si>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</si>
  <si>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</si>
  <si>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</si>
  <si>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</si>
  <si>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</si>
  <si>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</si>
  <si>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</si>
  <si>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</si>
  <si>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</si>
  <si>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</si>
  <si>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</si>
  <si>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</si>
  <si>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</si>
  <si>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</si>
  <si>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</si>
  <si>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</si>
  <si>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</si>
  <si>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</si>
  <si>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</si>
  <si>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</si>
  <si>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</si>
  <si>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</si>
  <si>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</si>
  <si>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</si>
  <si>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</si>
  <si>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</si>
  <si>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</si>
  <si>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</si>
  <si>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</si>
  <si>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</si>
  <si>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</si>
  <si>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</si>
  <si>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</si>
  <si>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</si>
  <si>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</si>
  <si>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</si>
  <si>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</si>
  <si>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</si>
  <si>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</si>
  <si>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</si>
  <si>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</si>
  <si>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</si>
  <si>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</si>
  <si>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</si>
  <si>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</si>
  <si>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</si>
  <si>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</si>
  <si>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</si>
  <si>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</si>
  <si>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</si>
  <si>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</si>
  <si>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</si>
  <si>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</si>
  <si>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</si>
  <si>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</si>
  <si>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</si>
  <si>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</si>
  <si>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</si>
  <si>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</si>
  <si>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</si>
  <si>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</si>
  <si>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</si>
  <si>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</si>
  <si>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</si>
  <si>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</si>
  <si>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</si>
  <si>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</si>
  <si>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</si>
  <si>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</si>
  <si>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</si>
  <si>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</si>
  <si>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</si>
  <si>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</si>
  <si>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</si>
  <si>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</si>
  <si>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</si>
  <si>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</si>
  <si>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</si>
  <si>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</si>
  <si>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</si>
  <si>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</si>
  <si>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</si>
  <si>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</si>
  <si>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</si>
  <si>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</si>
  <si>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</si>
  <si>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</si>
  <si>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</si>
  <si>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</si>
  <si>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</si>
  <si>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</si>
  <si>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</si>
  <si>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</si>
  <si>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</si>
  <si>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</si>
  <si>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</si>
  <si>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</si>
  <si>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</si>
  <si>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</si>
  <si>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</si>
  <si>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</si>
  <si>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</si>
  <si>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</si>
  <si>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</si>
  <si>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</si>
  <si>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</si>
  <si>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</si>
  <si>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</si>
  <si>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</si>
  <si>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</si>
  <si>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</si>
  <si>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</si>
  <si>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</si>
  <si>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</si>
  <si>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</si>
  <si>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</si>
  <si>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</si>
  <si>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</si>
  <si>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</si>
  <si>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</si>
  <si>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</si>
  <si>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</si>
  <si>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</si>
  <si>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</si>
  <si>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</si>
  <si>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</si>
  <si>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</si>
  <si>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</si>
  <si>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</si>
  <si>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</si>
  <si>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</si>
  <si>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</si>
  <si>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</si>
  <si>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</si>
  <si>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</si>
  <si>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</si>
  <si>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</si>
  <si>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</si>
  <si>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</si>
  <si>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</si>
  <si>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</si>
  <si>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</si>
  <si>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</si>
  <si>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</si>
  <si>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</si>
  <si>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</si>
  <si>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</si>
  <si>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</si>
  <si>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</si>
  <si>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</si>
  <si>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</si>
  <si>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</si>
  <si>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</si>
  <si>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</si>
  <si>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</si>
  <si>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</si>
  <si>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</si>
  <si>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</si>
  <si>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</si>
  <si>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</si>
  <si>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</si>
  <si>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</si>
  <si>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</si>
  <si>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</si>
  <si>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</si>
  <si>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</si>
  <si>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</si>
  <si>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</si>
  <si>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</si>
  <si>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</si>
  <si>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</si>
  <si>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</si>
  <si>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</si>
  <si>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</si>
  <si>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</si>
  <si>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</si>
  <si>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</si>
  <si>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</si>
  <si>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</si>
  <si>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</si>
  <si>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</si>
  <si>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</si>
  <si>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</si>
  <si>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</si>
  <si>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</si>
  <si>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</si>
  <si>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</si>
  <si>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</si>
  <si>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</si>
  <si>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</si>
  <si>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</si>
  <si>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</si>
  <si>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</si>
  <si>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</si>
  <si>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</si>
  <si>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</si>
  <si>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</si>
  <si>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</si>
  <si>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</si>
  <si>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</si>
  <si>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</si>
  <si>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</si>
  <si>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</si>
  <si>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</si>
  <si>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</si>
  <si>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</si>
  <si>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</si>
  <si>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</si>
  <si>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</si>
  <si>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</si>
  <si>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</si>
  <si>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</si>
  <si>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</si>
  <si>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</si>
  <si>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</si>
  <si>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</si>
  <si>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</si>
  <si>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</si>
  <si>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</si>
  <si>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</si>
  <si>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</si>
  <si>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</si>
  <si>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</si>
  <si>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</si>
  <si>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</si>
  <si>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</si>
  <si>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</si>
  <si>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</si>
  <si>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</si>
  <si>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</si>
  <si>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</si>
  <si>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</si>
  <si>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</si>
  <si>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</si>
  <si>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</si>
  <si>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</si>
  <si>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</si>
  <si>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</si>
  <si>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</si>
  <si>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</si>
  <si>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</si>
  <si>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</si>
  <si>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</si>
  <si>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</si>
  <si>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</si>
  <si>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</si>
  <si>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</si>
  <si>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</si>
  <si>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</si>
  <si>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</si>
  <si>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</si>
  <si>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</si>
  <si>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</si>
  <si>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</si>
  <si>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</si>
  <si>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</si>
  <si>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</si>
  <si>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</si>
  <si>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</si>
  <si>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</si>
  <si>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</si>
  <si>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</si>
  <si>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</si>
  <si>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</si>
  <si>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</si>
  <si>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</si>
  <si>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</si>
  <si>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</si>
  <si>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</si>
  <si>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</si>
  <si>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</si>
  <si>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</si>
  <si>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</si>
  <si>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</si>
  <si>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</si>
  <si>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</si>
  <si>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</si>
  <si>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</si>
  <si>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</si>
  <si>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</si>
  <si>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</si>
  <si>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</si>
  <si>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</si>
  <si>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</si>
  <si>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</si>
  <si>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</si>
  <si>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</si>
  <si>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</si>
  <si>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</si>
  <si>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</si>
  <si>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</si>
  <si>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</si>
  <si>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</si>
  <si>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</si>
  <si>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</si>
  <si>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</si>
  <si>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</si>
  <si>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</si>
  <si>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</si>
  <si>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</si>
  <si>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</si>
  <si>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</si>
  <si>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</si>
  <si>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</si>
  <si>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</si>
  <si>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</si>
  <si>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</si>
  <si>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</si>
  <si>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</si>
  <si>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</si>
  <si>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</si>
  <si>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</si>
  <si>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</si>
  <si>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</si>
  <si>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</si>
  <si>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</si>
  <si>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</si>
  <si>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</si>
  <si>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</si>
  <si>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</si>
  <si>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</si>
  <si>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</si>
  <si>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</si>
  <si>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</si>
  <si>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</si>
  <si>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</si>
  <si>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</si>
  <si>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</si>
  <si>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</si>
  <si>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</si>
  <si>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</si>
  <si>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</si>
  <si>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</si>
  <si>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</si>
  <si>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</si>
  <si>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</si>
  <si>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</si>
  <si>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</si>
  <si>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</si>
  <si>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</si>
  <si>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</si>
  <si>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</si>
  <si>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</si>
  <si>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</si>
  <si>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</si>
  <si>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</si>
  <si>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</si>
  <si>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</si>
  <si>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</si>
  <si>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</si>
  <si>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</si>
  <si>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</si>
  <si>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</si>
  <si>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</si>
  <si>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</si>
  <si>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</si>
  <si>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</si>
  <si>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</si>
  <si>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</si>
  <si>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</si>
  <si>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</si>
  <si>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</si>
  <si>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</si>
  <si>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</si>
  <si>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</si>
  <si>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</si>
  <si>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</si>
  <si>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</si>
  <si>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</si>
  <si>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</si>
  <si>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</si>
  <si>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</si>
  <si>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</si>
  <si>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</si>
  <si>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</si>
  <si>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</si>
  <si>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</si>
  <si>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</si>
  <si>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</si>
  <si>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</si>
  <si>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</si>
  <si>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</si>
  <si>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</si>
  <si>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</si>
  <si>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</si>
  <si>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</si>
  <si>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</si>
  <si>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</si>
  <si>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</si>
  <si>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</si>
  <si>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</si>
  <si>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</si>
  <si>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</si>
  <si>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</si>
  <si>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</si>
  <si>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</si>
  <si>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</si>
  <si>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</si>
  <si>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</si>
  <si>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</si>
  <si>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</si>
  <si>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</si>
  <si>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</si>
  <si>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</si>
  <si>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</si>
  <si>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</si>
  <si>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</si>
  <si>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</si>
  <si>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</si>
  <si>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</si>
  <si>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</si>
  <si>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</si>
  <si>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</si>
  <si>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</si>
  <si>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</si>
  <si>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</si>
  <si>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</si>
  <si>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</si>
  <si>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</si>
  <si>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</si>
  <si>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</si>
  <si>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</si>
  <si>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</si>
  <si>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</si>
  <si>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</si>
  <si>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</si>
  <si>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</si>
  <si>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</si>
  <si>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</si>
  <si>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</si>
  <si>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</si>
  <si>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</si>
  <si>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</si>
  <si>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</si>
  <si>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</si>
  <si>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</si>
  <si>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</si>
  <si>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</si>
  <si>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</si>
  <si>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</si>
  <si>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</si>
  <si>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</si>
  <si>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</si>
  <si>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</si>
  <si>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</si>
  <si>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</si>
  <si>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</si>
  <si>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</si>
  <si>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</si>
  <si>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</si>
  <si>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</si>
  <si>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</si>
  <si>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</si>
  <si>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</si>
  <si>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</si>
  <si>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</si>
  <si>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</si>
  <si>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</si>
  <si>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</si>
  <si>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</si>
  <si>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</si>
  <si>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</si>
  <si>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</si>
  <si>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</si>
  <si>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</si>
  <si>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</si>
  <si>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</si>
  <si>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</si>
  <si>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</si>
  <si>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</si>
  <si>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</si>
  <si>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</si>
  <si>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</si>
  <si>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</si>
  <si>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</si>
  <si>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</si>
  <si>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</si>
  <si>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</si>
  <si>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</si>
  <si>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</si>
  <si>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</si>
  <si>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</si>
  <si>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</si>
  <si>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</si>
  <si>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</si>
  <si>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</si>
  <si>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</si>
  <si>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</si>
  <si>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</si>
  <si>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</si>
  <si>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</si>
  <si>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</si>
  <si>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</si>
  <si>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</si>
  <si>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</si>
  <si>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</si>
  <si>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</si>
  <si>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</si>
  <si>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</si>
  <si>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</si>
  <si>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</si>
  <si>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</si>
  <si>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</si>
  <si>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</si>
  <si>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</si>
  <si>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</si>
  <si>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</si>
  <si>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</si>
  <si>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</si>
  <si>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</si>
  <si>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</si>
  <si>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</si>
  <si>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</si>
  <si>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</si>
  <si>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</si>
  <si>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</si>
  <si>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</si>
  <si>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</si>
  <si>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</si>
  <si>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</si>
  <si>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</si>
  <si>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</si>
  <si>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</si>
  <si>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</si>
  <si>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</si>
  <si>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</si>
  <si>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</si>
  <si>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</si>
  <si>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</si>
  <si>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</si>
  <si>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</si>
  <si>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</si>
  <si>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</si>
  <si>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</si>
  <si>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</si>
  <si>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</si>
  <si>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</si>
  <si>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</si>
  <si>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</si>
  <si>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</si>
  <si>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</si>
  <si>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</si>
  <si>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</si>
  <si>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</si>
  <si>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</si>
  <si>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</si>
  <si>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</si>
  <si>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</si>
  <si>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</si>
  <si>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</si>
  <si>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</si>
  <si>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</si>
  <si>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</si>
  <si>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</si>
  <si>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</si>
  <si>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</si>
  <si>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</si>
  <si>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</si>
  <si>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</si>
  <si>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</si>
  <si>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</si>
  <si>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</si>
  <si>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</si>
  <si>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</si>
  <si>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</si>
  <si>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</si>
  <si>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</si>
  <si>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</si>
  <si>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</si>
  <si>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</si>
  <si>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</si>
  <si>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</si>
  <si>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</si>
  <si>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</si>
  <si>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</si>
  <si>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</si>
  <si>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</si>
  <si>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</si>
  <si>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</si>
  <si>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</si>
  <si>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</si>
  <si>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</si>
  <si>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</si>
  <si>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</si>
  <si>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</si>
  <si>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</si>
  <si>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</si>
  <si>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</si>
  <si>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</si>
  <si>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</si>
  <si>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</si>
  <si>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</si>
  <si>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</si>
  <si>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</si>
  <si>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</si>
  <si>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</si>
  <si>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</si>
  <si>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</si>
  <si>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</si>
  <si>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</si>
  <si>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</si>
  <si>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</si>
  <si>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</si>
  <si>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</si>
  <si>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</si>
  <si>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</si>
  <si>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</si>
  <si>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</si>
  <si>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</si>
  <si>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</si>
  <si>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</si>
  <si>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</si>
  <si>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</si>
  <si>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</si>
  <si>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</si>
  <si>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</si>
  <si>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</si>
  <si>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</si>
  <si>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</si>
  <si>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</si>
  <si>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</si>
  <si>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</si>
  <si>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</si>
  <si>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</si>
  <si>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</si>
  <si>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</si>
  <si>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</si>
  <si>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</si>
  <si>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</si>
  <si>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</si>
  <si>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</si>
  <si>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</si>
  <si>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</si>
  <si>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</si>
  <si>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</si>
  <si>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</si>
  <si>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</si>
  <si>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</si>
  <si>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</si>
  <si>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</si>
  <si>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</si>
  <si>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</si>
  <si>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</si>
  <si>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</si>
  <si>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</si>
  <si>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</si>
  <si>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</si>
  <si>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</si>
  <si>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</si>
  <si>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</si>
  <si>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</si>
  <si>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</si>
  <si>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</si>
  <si>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</si>
  <si>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</si>
  <si>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</si>
  <si>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</si>
  <si>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</si>
  <si>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</si>
  <si>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</si>
  <si>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</si>
  <si>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</si>
  <si>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</si>
  <si>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</si>
  <si>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</si>
  <si>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</si>
  <si>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</si>
  <si>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</si>
  <si>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</si>
  <si>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</si>
  <si>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</si>
  <si>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</si>
  <si>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</si>
  <si>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</si>
  <si>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</si>
  <si>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</si>
  <si>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</si>
  <si>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</si>
  <si>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</si>
  <si>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</si>
  <si>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</si>
  <si>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</si>
  <si>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</si>
  <si>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</si>
  <si>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</si>
  <si>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</si>
  <si>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</si>
  <si>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</si>
  <si>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</si>
  <si>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</si>
  <si>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</si>
  <si>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</si>
  <si>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</si>
  <si>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</si>
  <si>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</si>
  <si>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</si>
  <si>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</si>
  <si>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</si>
  <si>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</si>
  <si>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</si>
  <si>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</si>
  <si>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</si>
  <si>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</si>
  <si>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</si>
  <si>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</si>
  <si>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</si>
  <si>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</si>
  <si>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</si>
  <si>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</si>
  <si>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</si>
  <si>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</si>
  <si>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</si>
  <si>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</si>
  <si>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</si>
  <si>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</si>
  <si>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</si>
  <si>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</si>
  <si>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</si>
  <si>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</si>
  <si>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</si>
  <si>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</si>
  <si>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</si>
  <si>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</si>
  <si>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</si>
  <si>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</si>
  <si>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</si>
  <si>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</si>
  <si>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</si>
  <si>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</si>
  <si>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</si>
  <si>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</si>
  <si>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</si>
  <si>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</si>
  <si>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</si>
  <si>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</si>
  <si>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</si>
  <si>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</si>
  <si>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</si>
  <si>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</si>
  <si>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</si>
  <si>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</si>
  <si>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</si>
  <si>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</si>
  <si>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</si>
  <si>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</si>
  <si>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</si>
  <si>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</si>
  <si>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</si>
  <si>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</si>
  <si>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</si>
  <si>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</si>
  <si>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</si>
  <si>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</si>
  <si>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</si>
  <si>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</si>
  <si>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</si>
  <si>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</si>
  <si>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</si>
  <si>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</si>
  <si>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</si>
  <si>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</si>
  <si>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</si>
  <si>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</si>
  <si>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</si>
  <si>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</si>
  <si>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</si>
  <si>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</si>
  <si>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</si>
  <si>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</si>
  <si>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</si>
  <si>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</si>
  <si>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</si>
  <si>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</si>
  <si>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</si>
  <si>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</si>
  <si>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</si>
  <si>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</si>
  <si>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</si>
  <si>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</si>
  <si>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</si>
  <si>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</si>
  <si>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</si>
  <si>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</si>
  <si>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</si>
  <si>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</si>
  <si>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</si>
  <si>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</si>
  <si>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</si>
  <si>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</si>
  <si>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</si>
  <si>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</si>
  <si>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</si>
  <si>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</si>
  <si>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</si>
  <si>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</si>
  <si>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</si>
  <si>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</si>
  <si>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</si>
  <si>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</si>
  <si>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</si>
  <si>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</si>
  <si>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</si>
  <si>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</si>
  <si>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</si>
  <si>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</si>
  <si>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</si>
  <si>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</si>
  <si>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</si>
  <si>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</si>
  <si>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</si>
  <si>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</si>
  <si>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</si>
  <si>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</si>
  <si>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</si>
  <si>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</si>
  <si>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</si>
  <si>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</si>
  <si>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</si>
  <si>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</si>
  <si>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</si>
  <si>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</si>
  <si>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</si>
  <si>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</si>
  <si>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</si>
  <si>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</si>
  <si>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</si>
  <si>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</si>
  <si>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</si>
  <si>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</si>
  <si>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</si>
  <si>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</si>
  <si>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</si>
  <si>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</si>
  <si>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</si>
  <si>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</si>
  <si>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</si>
  <si>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</si>
  <si>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</si>
  <si>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</si>
  <si>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</si>
  <si>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</si>
  <si>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</si>
  <si>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</si>
  <si>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</si>
  <si>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</si>
  <si>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</si>
  <si>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</si>
  <si>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</si>
  <si>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</si>
  <si>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</si>
  <si>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</si>
  <si>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</si>
  <si>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</si>
  <si>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</si>
  <si>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</si>
  <si>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</si>
  <si>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</si>
  <si>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</si>
  <si>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</si>
  <si>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</si>
  <si>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</si>
  <si>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</si>
  <si>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</si>
  <si>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</si>
  <si>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</si>
  <si>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</si>
  <si>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</si>
  <si>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</si>
  <si>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</si>
  <si>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</si>
  <si>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</si>
  <si>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</si>
  <si>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</si>
  <si>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</si>
  <si>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</si>
  <si>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</si>
  <si>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</si>
  <si>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</si>
  <si>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</si>
  <si>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</si>
  <si>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</si>
  <si>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</si>
  <si>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</si>
  <si>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</si>
  <si>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</si>
  <si>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</si>
  <si>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</si>
  <si>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</si>
  <si>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</si>
  <si>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</si>
  <si>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</si>
  <si>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</si>
  <si>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</si>
  <si>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</si>
  <si>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</si>
  <si>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</si>
  <si>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</si>
  <si>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</si>
  <si>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</si>
  <si>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</si>
  <si>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</si>
  <si>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</si>
  <si>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</si>
  <si>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</si>
  <si>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</si>
  <si>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</si>
  <si>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</si>
  <si>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</si>
  <si>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</si>
  <si>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</si>
  <si>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</si>
  <si>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</si>
  <si>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</si>
  <si>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</si>
  <si>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</si>
  <si>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</si>
  <si>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</si>
  <si>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</si>
  <si>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</si>
  <si>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</si>
  <si>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</si>
  <si>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</si>
  <si>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</si>
  <si>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</si>
  <si>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</si>
  <si>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</si>
  <si>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</si>
  <si>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</si>
  <si>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</si>
  <si>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</si>
  <si>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</si>
  <si>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</si>
  <si>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</si>
  <si>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</si>
  <si>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</si>
  <si>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</si>
  <si>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</si>
  <si>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</si>
  <si>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</si>
  <si>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</si>
  <si>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</si>
  <si>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</si>
  <si>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</si>
  <si>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</si>
  <si>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</si>
  <si>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</si>
  <si>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</si>
  <si>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</si>
  <si>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</si>
  <si>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</si>
  <si>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</si>
  <si>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</si>
  <si>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</si>
  <si>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</si>
  <si>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</si>
  <si>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</si>
  <si>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</si>
  <si>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</si>
  <si>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</si>
  <si>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</si>
  <si>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</si>
  <si>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</si>
  <si>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</si>
  <si>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</si>
  <si>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</si>
  <si>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</si>
  <si>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</si>
  <si>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</si>
  <si>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</si>
  <si>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</si>
  <si>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</si>
  <si>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</si>
  <si>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</si>
  <si>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</si>
  <si>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</si>
  <si>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</si>
  <si>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</si>
  <si>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</si>
  <si>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</si>
  <si>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</si>
  <si>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</si>
  <si>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</si>
  <si>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</si>
  <si>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</si>
  <si>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</si>
  <si>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</si>
  <si>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</si>
  <si>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</si>
  <si>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</si>
  <si>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</si>
  <si>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</si>
  <si>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</si>
  <si>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</si>
  <si>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</si>
  <si>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</si>
  <si>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</si>
  <si>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</si>
  <si>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</si>
  <si>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</si>
  <si>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</si>
  <si>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</si>
  <si>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</si>
  <si>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</si>
  <si>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</si>
  <si>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</si>
  <si>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</si>
  <si>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</si>
  <si>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</si>
  <si>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</si>
  <si>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</si>
  <si>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</si>
  <si>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</si>
  <si>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</si>
  <si>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</si>
  <si>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</si>
  <si>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</si>
  <si>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</si>
  <si>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</si>
  <si>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</si>
  <si>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</si>
  <si>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</si>
  <si>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</si>
  <si>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</si>
  <si>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</si>
  <si>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</si>
  <si>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</si>
  <si>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</si>
  <si>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</si>
  <si>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</si>
  <si>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</si>
  <si>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</si>
  <si>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</si>
  <si>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</si>
  <si>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</si>
  <si>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</si>
  <si>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</si>
  <si>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</si>
  <si>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</si>
  <si>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</si>
  <si>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</si>
  <si>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</si>
  <si>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</si>
  <si>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</si>
  <si>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</si>
  <si>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</si>
  <si>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</si>
  <si>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</si>
  <si>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</si>
  <si>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</si>
  <si>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</si>
  <si>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</si>
  <si>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</si>
  <si>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</si>
  <si>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</si>
  <si>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</si>
  <si>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</si>
  <si>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</si>
  <si>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</si>
  <si>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</si>
  <si>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</si>
  <si>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</si>
  <si>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</si>
  <si>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</si>
  <si>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</si>
  <si>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</si>
  <si>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</si>
  <si>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</si>
  <si>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</si>
  <si>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</si>
  <si>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</si>
  <si>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</si>
  <si>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</si>
  <si>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</si>
  <si>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</si>
  <si>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</si>
  <si>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</si>
  <si>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</si>
  <si>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</si>
  <si>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</si>
  <si>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</si>
  <si>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</si>
  <si>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</si>
  <si>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</si>
  <si>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</si>
  <si>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</si>
  <si>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</si>
  <si>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</si>
  <si>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</si>
  <si>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</si>
  <si>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</si>
  <si>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</si>
  <si>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</si>
  <si>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</si>
  <si>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</si>
  <si>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</si>
  <si>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</si>
  <si>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</si>
  <si>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</si>
  <si>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</si>
  <si>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</si>
  <si>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</si>
  <si>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</si>
  <si>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</si>
  <si>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</si>
  <si>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</si>
  <si>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</si>
  <si>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</si>
  <si>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</si>
  <si>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</si>
  <si>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</si>
  <si>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</si>
  <si>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</si>
  <si>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</si>
  <si>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</si>
  <si>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</si>
  <si>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</si>
  <si>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</si>
  <si>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</si>
  <si>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</si>
  <si>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</si>
  <si>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</si>
  <si>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</si>
  <si>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</si>
  <si>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</si>
  <si>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</si>
  <si>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</si>
  <si>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</si>
  <si>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</si>
  <si>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</si>
  <si>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</si>
  <si>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</si>
  <si>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</si>
  <si>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</si>
  <si>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</si>
  <si>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</si>
  <si>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</si>
  <si>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</si>
  <si>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</si>
  <si>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</si>
  <si>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</si>
  <si>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</si>
  <si>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</si>
  <si>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</si>
  <si>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</si>
  <si>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</si>
  <si>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</si>
  <si>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</si>
  <si>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</si>
  <si>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</si>
  <si>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</si>
  <si>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</si>
  <si>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</si>
  <si>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</si>
  <si>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</si>
  <si>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</si>
  <si>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</si>
  <si>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</si>
  <si>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</si>
  <si>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</si>
  <si>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</si>
  <si>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</si>
  <si>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</si>
  <si>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</si>
  <si>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</si>
  <si>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</si>
  <si>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</si>
  <si>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</si>
  <si>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</si>
  <si>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</si>
  <si>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</si>
  <si>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</si>
  <si>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</si>
  <si>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</si>
  <si>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</si>
  <si>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</si>
  <si>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</si>
  <si>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</si>
  <si>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</si>
  <si>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</si>
  <si>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</si>
  <si>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</si>
  <si>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</si>
  <si>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</si>
  <si>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</si>
  <si>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</si>
  <si>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</si>
  <si>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</si>
  <si>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</si>
  <si>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</si>
  <si>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</si>
  <si>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</si>
  <si>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</si>
  <si>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</si>
  <si>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</si>
  <si>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</si>
  <si>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</si>
  <si>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</si>
  <si>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</si>
  <si>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</si>
  <si>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</si>
  <si>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</si>
  <si>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</si>
  <si>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</si>
  <si>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</si>
  <si>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</si>
  <si>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</si>
  <si>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</si>
  <si>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</si>
  <si>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</si>
  <si>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</si>
  <si>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</si>
  <si>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</si>
  <si>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</si>
  <si>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</si>
  <si>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</si>
  <si>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</si>
  <si>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</si>
  <si>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</si>
  <si>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</si>
  <si>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</si>
  <si>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</si>
  <si>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</si>
  <si>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</si>
  <si>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</si>
  <si>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</si>
  <si>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</si>
  <si>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</si>
  <si>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</si>
  <si>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</si>
  <si>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</si>
  <si>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</si>
  <si>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</si>
  <si>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</si>
  <si>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</si>
  <si>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</si>
  <si>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</si>
  <si>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</si>
  <si>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</si>
  <si>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</si>
  <si>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</si>
  <si>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</si>
  <si>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</si>
  <si>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</si>
  <si>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</si>
  <si>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</si>
  <si>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</si>
  <si>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</si>
  <si>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</si>
  <si>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</si>
  <si>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</si>
  <si>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</si>
  <si>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</si>
  <si>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</si>
  <si>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</si>
  <si>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</si>
  <si>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</si>
  <si>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</si>
  <si>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</si>
  <si>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</si>
  <si>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</si>
  <si>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</si>
  <si>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</si>
  <si>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</si>
  <si>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</si>
  <si>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</si>
  <si>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</si>
  <si>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</si>
  <si>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</si>
  <si>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</si>
  <si>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</si>
  <si>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</si>
  <si>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</si>
  <si>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</si>
  <si>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</si>
  <si>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</si>
  <si>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</si>
  <si>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</si>
  <si>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</si>
  <si>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</si>
  <si>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</si>
  <si>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</si>
  <si>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</si>
  <si>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</si>
  <si>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</si>
  <si>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</si>
  <si>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</si>
  <si>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</si>
  <si>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</si>
  <si>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</si>
  <si>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</si>
  <si>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</si>
  <si>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</si>
  <si>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</si>
  <si>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</si>
  <si>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</si>
  <si>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</si>
  <si>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</si>
  <si>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</si>
  <si>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</si>
  <si>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</si>
  <si>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</si>
  <si>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</si>
  <si>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</si>
  <si>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</si>
  <si>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</si>
  <si>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</si>
  <si>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</si>
  <si>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</si>
  <si>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</si>
  <si>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</si>
  <si>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</si>
  <si>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</si>
  <si>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</si>
  <si>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</si>
  <si>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</si>
  <si>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</si>
  <si>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</si>
  <si>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</si>
  <si>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</si>
  <si>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</si>
  <si>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</si>
  <si>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</si>
  <si>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</si>
  <si>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</si>
  <si>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</si>
  <si>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</si>
  <si>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</si>
  <si>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</si>
  <si>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</si>
  <si>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</si>
  <si>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</si>
  <si>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</si>
  <si>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</si>
  <si>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</si>
  <si>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</si>
  <si>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</si>
  <si>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</si>
  <si>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</si>
  <si>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</si>
  <si>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</si>
  <si>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</si>
  <si>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</si>
  <si>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</si>
  <si>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</si>
  <si>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</si>
  <si>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</si>
  <si>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</si>
  <si>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</si>
  <si>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</si>
  <si>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</si>
  <si>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</si>
  <si>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</si>
  <si>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</si>
  <si>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</si>
  <si>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</si>
  <si>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</si>
  <si>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</si>
  <si>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</si>
  <si>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</si>
  <si>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</si>
  <si>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</si>
  <si>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</si>
  <si>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</si>
  <si>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</si>
  <si>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</si>
  <si>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</si>
  <si>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</si>
  <si>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</si>
  <si>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</si>
  <si>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</si>
  <si>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</si>
  <si>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</si>
  <si>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</si>
  <si>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</si>
  <si>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</si>
  <si>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</si>
  <si>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</si>
  <si>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</si>
  <si>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</si>
  <si>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</si>
  <si>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</si>
  <si>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</si>
  <si>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</si>
  <si>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</si>
  <si>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</si>
  <si>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</si>
  <si>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</si>
  <si>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</si>
  <si>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</si>
  <si>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</si>
  <si>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</si>
  <si>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</si>
  <si>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</si>
  <si>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</si>
  <si>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</si>
  <si>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</si>
  <si>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</si>
  <si>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</si>
  <si>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</si>
  <si>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</si>
  <si>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</si>
  <si>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</si>
  <si>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</si>
  <si>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</si>
  <si>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</si>
  <si>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</si>
  <si>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</si>
  <si>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</si>
  <si>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</si>
  <si>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</si>
  <si>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</si>
  <si>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</si>
  <si>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</si>
  <si>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</si>
  <si>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</si>
  <si>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</si>
  <si>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</si>
  <si>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</si>
  <si>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</si>
  <si>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</si>
  <si>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</si>
  <si>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</si>
  <si>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</si>
  <si>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</si>
  <si>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</si>
  <si>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</si>
  <si>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</si>
  <si>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</si>
  <si>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</si>
  <si>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</si>
  <si>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</si>
  <si>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</si>
  <si>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</si>
  <si>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</si>
  <si>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</si>
  <si>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</si>
  <si>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</si>
  <si>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</si>
  <si>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</si>
  <si>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</si>
  <si>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</si>
  <si>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</si>
  <si>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</si>
  <si>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</si>
  <si>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</si>
  <si>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</si>
  <si>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</si>
  <si>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</si>
  <si>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</si>
  <si>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</si>
  <si>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</si>
  <si>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</si>
  <si>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</si>
  <si>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</si>
  <si>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</si>
  <si>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</si>
  <si>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</si>
  <si>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</si>
  <si>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</si>
  <si>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</si>
  <si>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</si>
  <si>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</si>
  <si>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</si>
  <si>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</si>
  <si>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</si>
  <si>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</si>
  <si>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</si>
  <si>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</si>
  <si>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</si>
  <si>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</si>
  <si>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</si>
  <si>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</si>
  <si>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</si>
  <si>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</si>
  <si>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</si>
  <si>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</si>
  <si>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</si>
  <si>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</si>
  <si>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</si>
  <si>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</si>
  <si>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</si>
  <si>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</si>
  <si>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</si>
  <si>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</si>
  <si>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</si>
  <si>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</si>
  <si>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</si>
  <si>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</si>
  <si>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</si>
  <si>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</si>
  <si>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</si>
  <si>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</si>
  <si>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</si>
  <si>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</si>
  <si>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</si>
  <si>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</si>
  <si>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</si>
  <si>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</si>
  <si>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</si>
  <si>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</si>
  <si>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</si>
  <si>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</si>
  <si>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</si>
  <si>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</si>
  <si>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</si>
  <si>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</si>
  <si>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</si>
  <si>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</si>
  <si>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</si>
  <si>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</si>
  <si>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</si>
  <si>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</si>
  <si>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</si>
  <si>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</si>
  <si>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</si>
  <si>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</si>
  <si>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</si>
  <si>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</si>
  <si>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</si>
  <si>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</si>
  <si>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</si>
  <si>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</si>
  <si>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</si>
  <si>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</si>
  <si>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</si>
  <si>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</si>
  <si>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</si>
  <si>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</si>
  <si>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</si>
  <si>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</si>
  <si>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</si>
  <si>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</si>
  <si>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</si>
  <si>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</si>
  <si>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</si>
  <si>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</si>
  <si>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</si>
  <si>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</si>
  <si>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</si>
  <si>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</si>
  <si>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</si>
  <si>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</si>
  <si>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</si>
  <si>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</si>
  <si>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</si>
  <si>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</si>
  <si>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</si>
  <si>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</si>
  <si>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</si>
  <si>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</si>
  <si>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</si>
  <si>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</si>
  <si>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</si>
  <si>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</si>
  <si>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</si>
  <si>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</si>
  <si>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</si>
  <si>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</si>
  <si>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</si>
  <si>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</si>
  <si>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</si>
  <si>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</si>
  <si>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</si>
  <si>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</si>
  <si>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</si>
  <si>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</si>
  <si>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</si>
  <si>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</si>
  <si>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</si>
  <si>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</si>
  <si>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</si>
  <si>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</si>
  <si>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</si>
  <si>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</si>
  <si>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</si>
  <si>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</si>
  <si>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</si>
  <si>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</si>
  <si>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</si>
  <si>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</si>
  <si>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</si>
  <si>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</si>
  <si>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</si>
  <si>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</si>
  <si>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</si>
  <si>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</si>
  <si>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</si>
  <si>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</si>
  <si>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</si>
  <si>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</si>
  <si>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</si>
  <si>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</si>
  <si>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</si>
  <si>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</si>
  <si>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</si>
  <si>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</si>
  <si>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</si>
  <si>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</si>
  <si>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</si>
  <si>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</si>
  <si>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</si>
  <si>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</si>
  <si>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</si>
  <si>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</si>
  <si>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</si>
  <si>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</si>
  <si>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</si>
  <si>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</si>
  <si>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</si>
  <si>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</si>
  <si>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</si>
  <si>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</si>
  <si>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</si>
  <si>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</si>
  <si>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</si>
  <si>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</si>
  <si>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</si>
  <si>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</si>
  <si>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</si>
  <si>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</si>
  <si>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</si>
  <si>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</si>
  <si>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</si>
  <si>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</si>
  <si>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</si>
  <si>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</si>
  <si>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</si>
  <si>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</si>
  <si>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</si>
  <si>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</si>
  <si>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</si>
  <si>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</si>
  <si>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</si>
  <si>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</si>
  <si>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</si>
  <si>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</si>
  <si>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</si>
  <si>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</si>
  <si>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</si>
  <si>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</si>
  <si>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</si>
  <si>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</si>
  <si>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</si>
  <si>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</si>
  <si>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</si>
  <si>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</si>
  <si>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</si>
  <si>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</si>
  <si>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</si>
  <si>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</si>
  <si>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</si>
  <si>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</si>
  <si>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</si>
  <si>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</si>
  <si>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</si>
  <si>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</si>
  <si>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</si>
  <si>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</si>
  <si>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</si>
  <si>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</si>
  <si>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</si>
  <si>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</si>
  <si>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</si>
  <si>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</si>
  <si>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</si>
  <si>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</si>
  <si>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</si>
  <si>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</si>
  <si>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</si>
  <si>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</si>
  <si>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</si>
  <si>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</si>
  <si>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</si>
  <si>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</si>
  <si>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</si>
  <si>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</si>
  <si>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</si>
  <si>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</si>
  <si>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</si>
  <si>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</si>
  <si>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</si>
  <si>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</si>
  <si>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</si>
  <si>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</si>
  <si>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</si>
  <si>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</si>
  <si>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</si>
  <si>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</si>
  <si>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</si>
  <si>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</si>
  <si>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</si>
  <si>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</si>
  <si>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</si>
  <si>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</si>
  <si>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</si>
  <si>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</si>
  <si>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</si>
  <si>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</si>
  <si>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</si>
  <si>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</si>
  <si>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</si>
  <si>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</si>
  <si>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</si>
  <si>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</si>
  <si>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</si>
  <si>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</si>
  <si>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</si>
  <si>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</si>
  <si>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</si>
  <si>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</si>
  <si>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</si>
  <si>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</si>
  <si>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</si>
  <si>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</si>
  <si>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</si>
  <si>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</si>
  <si>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</si>
  <si>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</si>
  <si>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</si>
  <si>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</si>
  <si>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</si>
  <si>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</si>
  <si>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</si>
  <si>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</si>
  <si>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</si>
  <si>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</si>
  <si>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</si>
  <si>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</si>
  <si>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</si>
  <si>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</si>
  <si>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</si>
  <si>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</si>
  <si>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</si>
  <si>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</si>
  <si>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</si>
  <si>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</si>
  <si>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</si>
  <si>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</si>
  <si>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</si>
  <si>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</si>
  <si>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</si>
  <si>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</si>
  <si>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</si>
  <si>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</si>
  <si>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</si>
  <si>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</si>
  <si>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</si>
  <si>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</si>
  <si>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</si>
  <si>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</si>
  <si>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</si>
  <si>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</si>
  <si>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</si>
  <si>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</si>
  <si>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</si>
  <si>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</si>
  <si>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</si>
  <si>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</si>
  <si>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</si>
  <si>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</si>
  <si>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</si>
  <si>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</si>
  <si>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</si>
  <si>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</si>
  <si>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</si>
  <si>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</si>
  <si>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</si>
  <si>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</si>
  <si>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</si>
  <si>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</si>
  <si>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</si>
  <si>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</si>
  <si>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</si>
  <si>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</si>
  <si>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</si>
  <si>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</si>
  <si>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</si>
  <si>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</si>
  <si>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</si>
  <si>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</si>
  <si>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</si>
  <si>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</si>
  <si>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</si>
  <si>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</si>
  <si>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</si>
  <si>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</si>
  <si>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</si>
  <si>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</si>
  <si>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</si>
  <si>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</si>
  <si>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</si>
  <si>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</si>
  <si>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</si>
  <si>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</si>
  <si>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</si>
  <si>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</si>
  <si>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</si>
  <si>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</si>
  <si>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</si>
  <si>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</si>
  <si>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</si>
  <si>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</si>
  <si>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</si>
  <si>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</si>
  <si>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</si>
  <si>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</si>
  <si>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</si>
  <si>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</si>
  <si>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</si>
  <si>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</si>
  <si>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</si>
  <si>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</si>
  <si>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</si>
  <si>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</si>
  <si>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</si>
  <si>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</si>
  <si>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</si>
  <si>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</si>
  <si>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</si>
  <si>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</si>
  <si>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</si>
  <si>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</si>
  <si>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</si>
  <si>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</si>
  <si>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</si>
  <si>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</si>
  <si>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</si>
  <si>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</si>
  <si>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</si>
  <si>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</si>
  <si>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</si>
  <si>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</si>
  <si>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</si>
  <si>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</si>
  <si>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</si>
  <si>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</si>
  <si>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</si>
  <si>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</si>
  <si>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</si>
  <si>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</si>
  <si>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</si>
  <si>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</si>
  <si>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</si>
  <si>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</si>
  <si>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</si>
  <si>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</si>
  <si>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</si>
  <si>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</si>
  <si>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</si>
  <si>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</si>
  <si>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</si>
  <si>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</si>
  <si>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</si>
  <si>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</si>
  <si>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</si>
  <si>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</si>
  <si>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</si>
  <si>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</si>
  <si>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</si>
  <si>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</si>
  <si>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</si>
  <si>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</si>
  <si>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</si>
  <si>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</si>
  <si>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</si>
  <si>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</si>
  <si>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</si>
  <si>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</si>
  <si>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</si>
  <si>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</si>
  <si>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</si>
  <si>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</si>
  <si>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</si>
  <si>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</si>
  <si>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</si>
  <si>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</si>
  <si>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</si>
  <si>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</si>
  <si>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</si>
  <si>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</si>
  <si>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</si>
  <si>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</si>
  <si>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</si>
  <si>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</si>
  <si>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</si>
  <si>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</si>
  <si>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</si>
  <si>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</si>
  <si>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</si>
  <si>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</si>
  <si>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</si>
  <si>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</si>
  <si>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</si>
  <si>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</si>
  <si>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</si>
  <si>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</si>
  <si>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</si>
  <si>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</si>
  <si>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</si>
  <si>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</si>
  <si>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</si>
  <si>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</si>
  <si>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</si>
  <si>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</si>
  <si>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</si>
  <si>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</si>
  <si>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</si>
  <si>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</si>
  <si>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</si>
  <si>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</si>
  <si>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</si>
  <si>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</si>
  <si>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</si>
  <si>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</si>
  <si>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</si>
  <si>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</si>
  <si>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</si>
  <si>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</si>
  <si>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</si>
  <si>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</si>
  <si>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</si>
  <si>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</si>
  <si>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</si>
  <si>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</si>
  <si>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</si>
  <si>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</si>
  <si>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</si>
  <si>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</si>
  <si>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</si>
  <si>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</si>
  <si>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</si>
  <si>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</si>
  <si>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</si>
  <si>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</si>
  <si>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</si>
  <si>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</si>
  <si>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</si>
  <si>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</si>
  <si>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</si>
  <si>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</si>
  <si>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</si>
  <si>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</si>
  <si>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</si>
  <si>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</si>
  <si>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</si>
  <si>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</si>
  <si>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</si>
  <si>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</si>
  <si>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</si>
  <si>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</si>
  <si>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</si>
  <si>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</si>
  <si>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</si>
  <si>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</si>
  <si>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</si>
  <si>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</si>
  <si>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</si>
  <si>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</si>
  <si>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</si>
  <si>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</si>
  <si>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</si>
  <si>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</si>
  <si>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</si>
  <si>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</si>
  <si>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</si>
  <si>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</si>
  <si>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</si>
  <si>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</si>
  <si>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</si>
  <si>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</si>
  <si>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</si>
  <si>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</si>
  <si>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</si>
  <si>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</si>
  <si>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</si>
  <si>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</si>
  <si>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</si>
  <si>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</si>
  <si>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</si>
  <si>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</si>
  <si>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</si>
  <si>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</si>
  <si>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</si>
  <si>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</si>
  <si>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</si>
  <si>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</si>
  <si>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</si>
  <si>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</si>
  <si>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</si>
  <si>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</si>
  <si>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</si>
  <si>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</si>
  <si>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</si>
  <si>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</si>
  <si>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</si>
  <si>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</si>
  <si>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</si>
  <si>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</si>
  <si>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</si>
  <si>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</si>
  <si>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</si>
  <si>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</si>
  <si>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</si>
  <si>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</si>
  <si>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</si>
  <si>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</si>
  <si>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</si>
  <si>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</si>
  <si>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</si>
  <si>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</si>
  <si>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</si>
  <si>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</si>
  <si>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</si>
  <si>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</si>
  <si>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</si>
  <si>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</si>
  <si>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</si>
  <si>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</si>
  <si>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</si>
  <si>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</si>
  <si>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</si>
  <si>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</si>
  <si>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</si>
  <si>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</si>
  <si>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</si>
  <si>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</si>
  <si>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</si>
  <si>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</si>
  <si>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</si>
  <si>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</si>
  <si>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</si>
  <si>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</si>
  <si>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</si>
  <si>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</si>
  <si>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</si>
  <si>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</si>
  <si>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</si>
  <si>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</si>
  <si>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</si>
  <si>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</si>
  <si>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</si>
  <si>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</si>
  <si>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</si>
  <si>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</si>
  <si>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</si>
  <si>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</si>
  <si>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</si>
  <si>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</si>
  <si>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</si>
  <si>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</si>
  <si>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</si>
  <si>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</si>
  <si>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</si>
  <si>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</si>
  <si>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</si>
  <si>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</si>
  <si>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</si>
  <si>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</si>
  <si>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</si>
  <si>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</si>
  <si>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</si>
  <si>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</si>
  <si>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</si>
  <si>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</si>
  <si>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</si>
  <si>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</si>
  <si>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</si>
  <si>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</si>
  <si>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</si>
  <si>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</si>
  <si>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</si>
  <si>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</si>
  <si>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</si>
  <si>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</si>
  <si>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</si>
  <si>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</si>
  <si>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</si>
  <si>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</si>
  <si>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</si>
  <si>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</si>
  <si>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</si>
  <si>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</si>
  <si>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</si>
  <si>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</si>
  <si>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</si>
  <si>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</si>
  <si>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</si>
  <si>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</si>
  <si>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</si>
  <si>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</si>
  <si>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</si>
  <si>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</si>
  <si>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</si>
  <si>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</si>
  <si>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</si>
  <si>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</si>
  <si>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</si>
  <si>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</si>
  <si>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</si>
  <si>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</si>
  <si>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</si>
  <si>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</si>
  <si>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</si>
  <si>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</si>
  <si>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</si>
  <si>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</si>
  <si>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</si>
  <si>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</si>
  <si>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</si>
  <si>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</si>
  <si>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</si>
  <si>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</si>
  <si>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</si>
  <si>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</si>
  <si>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</si>
  <si>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</si>
  <si>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</si>
  <si>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</si>
  <si>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</si>
  <si>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</si>
  <si>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</si>
  <si>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</si>
  <si>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</si>
  <si>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</si>
  <si>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</si>
  <si>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</si>
  <si>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</si>
  <si>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</si>
  <si>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</si>
  <si>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</si>
  <si>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</si>
  <si>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</si>
  <si>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</si>
  <si>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</si>
  <si>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</si>
  <si>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</si>
  <si>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</si>
  <si>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</si>
  <si>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</si>
  <si>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</si>
  <si>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</si>
  <si>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</si>
  <si>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</si>
  <si>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</si>
  <si>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</si>
  <si>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</si>
  <si>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</si>
  <si>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</si>
  <si>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</si>
  <si>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</si>
  <si>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</si>
  <si>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</si>
  <si>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</si>
  <si>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</si>
  <si>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</si>
  <si>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</si>
  <si>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</si>
  <si>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</si>
  <si>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</si>
  <si>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</si>
  <si>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</si>
  <si>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</si>
  <si>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</si>
  <si>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</si>
  <si>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</si>
  <si>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</si>
  <si>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</si>
  <si>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</si>
  <si>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</si>
  <si>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</si>
  <si>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</si>
  <si>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</si>
  <si>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</si>
  <si>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</si>
  <si>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</si>
  <si>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</si>
  <si>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</si>
  <si>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</si>
  <si>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</si>
  <si>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</si>
  <si>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</si>
  <si>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</si>
  <si>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</si>
  <si>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</si>
  <si>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</si>
  <si>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</si>
  <si>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</si>
  <si>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</si>
  <si>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</si>
  <si>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</si>
  <si>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</si>
  <si>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</si>
  <si>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</si>
  <si>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</si>
  <si>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</si>
  <si>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</si>
  <si>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</si>
  <si>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</si>
  <si>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</si>
  <si>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</si>
  <si>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</si>
  <si>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</si>
  <si>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</si>
  <si>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</si>
  <si>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</si>
  <si>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</si>
  <si>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</si>
  <si>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</si>
  <si>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</si>
  <si>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</si>
  <si>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</si>
  <si>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</si>
  <si>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</si>
  <si>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</si>
  <si>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</si>
  <si>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</si>
  <si>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</si>
  <si>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</si>
  <si>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</si>
  <si>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</si>
  <si>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</si>
  <si>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</si>
  <si>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</si>
  <si>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</si>
  <si>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</si>
  <si>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</si>
  <si>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</si>
  <si>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</si>
  <si>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</si>
  <si>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</si>
  <si>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</si>
  <si>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</si>
  <si>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</si>
  <si>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</si>
  <si>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</si>
  <si>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</si>
  <si>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</si>
  <si>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</si>
  <si>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</si>
  <si>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</si>
  <si>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</si>
  <si>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</si>
  <si>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</si>
  <si>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</si>
  <si>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</si>
  <si>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</si>
  <si>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</si>
  <si>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</si>
  <si>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</si>
  <si>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</si>
  <si>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</si>
  <si>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</si>
  <si>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</si>
  <si>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</si>
  <si>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</si>
  <si>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</si>
  <si>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</si>
  <si>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</si>
  <si>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</si>
  <si>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</si>
  <si>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</si>
  <si>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</si>
  <si>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</si>
  <si>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</si>
  <si>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</si>
  <si>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</si>
  <si>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</si>
  <si>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</si>
  <si>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</si>
  <si>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</si>
  <si>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</si>
  <si>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</si>
  <si>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</si>
  <si>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</si>
  <si>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</si>
  <si>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</si>
  <si>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</si>
  <si>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</si>
  <si>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</si>
  <si>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</si>
  <si>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</si>
  <si>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</si>
  <si>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</si>
  <si>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</si>
  <si>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</si>
  <si>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</si>
  <si>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</si>
  <si>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</si>
  <si>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</si>
  <si>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</si>
  <si>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</si>
  <si>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</si>
  <si>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</si>
  <si>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</si>
  <si>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</si>
  <si>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</si>
  <si>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</si>
  <si>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</si>
  <si>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</si>
  <si>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</si>
  <si>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</si>
  <si>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</si>
  <si>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</si>
  <si>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</si>
  <si>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</si>
  <si>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</si>
  <si>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</si>
  <si>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</si>
  <si>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</si>
  <si>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</si>
  <si>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</si>
  <si>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</si>
  <si>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</si>
  <si>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</si>
  <si>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</si>
  <si>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</si>
  <si>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</si>
  <si>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</si>
  <si>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</si>
  <si>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</si>
  <si>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</si>
  <si>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</si>
  <si>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</si>
  <si>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</si>
  <si>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</si>
  <si>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</si>
  <si>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</si>
  <si>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</si>
  <si>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</si>
  <si>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</si>
  <si>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</si>
  <si>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</si>
  <si>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</si>
  <si>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</si>
  <si>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</si>
  <si>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</si>
  <si>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</si>
  <si>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</si>
  <si>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</si>
  <si>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</si>
  <si>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</si>
  <si>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</si>
  <si>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</si>
  <si>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</si>
  <si>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</si>
  <si>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</si>
  <si>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</si>
  <si>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</si>
  <si>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</si>
  <si>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</si>
  <si>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</si>
  <si>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</si>
  <si>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</si>
  <si>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</si>
  <si>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</si>
  <si>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</si>
  <si>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</si>
  <si>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</si>
  <si>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</si>
  <si>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</si>
  <si>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</si>
  <si>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</si>
  <si>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</si>
  <si>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</si>
  <si>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</si>
  <si>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</si>
  <si>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</si>
  <si>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</si>
  <si>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</si>
  <si>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</si>
  <si>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</si>
  <si>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</si>
  <si>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</si>
  <si>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</si>
  <si>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</si>
  <si>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</si>
  <si>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</si>
  <si>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</si>
  <si>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</si>
  <si>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</si>
  <si>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</si>
  <si>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</si>
  <si>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</si>
  <si>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</si>
  <si>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</si>
  <si>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</si>
  <si>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</si>
  <si>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</si>
  <si>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</si>
  <si>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</si>
  <si>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</si>
  <si>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</si>
  <si>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</si>
  <si>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</si>
  <si>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</si>
  <si>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</si>
  <si>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</si>
  <si>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</si>
  <si>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</si>
  <si>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</si>
  <si>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</si>
  <si>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</si>
  <si>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</si>
  <si>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</si>
  <si>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</si>
  <si>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</si>
  <si>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</si>
  <si>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</si>
  <si>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</si>
  <si>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</si>
  <si>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</si>
  <si>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</si>
  <si>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</si>
  <si>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</si>
  <si>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</si>
  <si>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</si>
  <si>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</si>
  <si>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</si>
  <si>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</si>
  <si>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</si>
  <si>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</si>
  <si>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</si>
  <si>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</si>
  <si>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</si>
  <si>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</si>
  <si>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</si>
  <si>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</si>
  <si>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</si>
  <si>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</si>
  <si>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</si>
  <si>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</si>
  <si>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</si>
  <si>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</si>
  <si>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</si>
  <si>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</si>
  <si>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</si>
  <si>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</si>
  <si>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</si>
  <si>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</si>
  <si>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</si>
  <si>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</si>
  <si>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</si>
  <si>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</si>
  <si>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</si>
  <si>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</si>
  <si>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</si>
  <si>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</si>
  <si>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</si>
  <si>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</si>
  <si>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</si>
  <si>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</si>
  <si>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</si>
  <si>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</si>
  <si>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</si>
  <si>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</si>
  <si>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</si>
  <si>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</si>
  <si>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</si>
  <si>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</si>
  <si>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</si>
  <si>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</si>
  <si>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</si>
  <si>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</si>
  <si>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</si>
  <si>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</si>
  <si>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</si>
  <si>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</si>
  <si>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</si>
  <si>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</si>
  <si>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</si>
  <si>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</si>
  <si>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</si>
  <si>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</si>
  <si>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</si>
  <si>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</si>
  <si>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</si>
  <si>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</si>
  <si>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</si>
  <si>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</si>
  <si>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</si>
  <si>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</si>
  <si>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</si>
  <si>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</si>
  <si>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</si>
  <si>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</si>
  <si>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</si>
  <si>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</si>
  <si>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</si>
  <si>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</si>
  <si>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</si>
  <si>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</si>
  <si>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</si>
  <si>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</si>
  <si>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</si>
  <si>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</si>
  <si>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</si>
  <si>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</si>
  <si>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</si>
  <si>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</si>
  <si>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</si>
  <si>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</si>
  <si>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</si>
  <si>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</si>
  <si>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</si>
  <si>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</si>
  <si>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</si>
  <si>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</si>
  <si>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</si>
  <si>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</si>
  <si>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</si>
  <si>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</si>
  <si>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</si>
  <si>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</si>
  <si>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</si>
  <si>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</si>
  <si>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</si>
  <si>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</si>
  <si>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</si>
  <si>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</si>
  <si>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</si>
  <si>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</si>
  <si>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</si>
  <si>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</si>
  <si>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</si>
  <si>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</si>
  <si>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</si>
  <si>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</si>
  <si>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</si>
  <si>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</si>
  <si>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</si>
  <si>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</si>
  <si>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</si>
  <si>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</si>
  <si>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</si>
  <si>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</si>
  <si>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</si>
  <si>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</si>
  <si>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</si>
  <si>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</si>
  <si>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</si>
  <si>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</si>
  <si>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</si>
  <si>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</si>
  <si>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</si>
  <si>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</si>
  <si>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</si>
  <si>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</si>
  <si>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</si>
  <si>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</si>
  <si>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</si>
  <si>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</si>
  <si>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</si>
  <si>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</si>
  <si>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</si>
  <si>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</si>
  <si>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</si>
  <si>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</si>
  <si>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</si>
  <si>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</si>
  <si>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</si>
  <si>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</si>
  <si>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</si>
  <si>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</si>
  <si>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</si>
  <si>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</si>
  <si>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</si>
  <si>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</si>
  <si>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</si>
  <si>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</si>
  <si>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</si>
  <si>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</si>
  <si>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</si>
  <si>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</si>
  <si>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</si>
  <si>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</si>
  <si>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</si>
  <si>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</si>
  <si>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</si>
  <si>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</si>
  <si>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</si>
  <si>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</si>
  <si>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</si>
  <si>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</si>
  <si>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</si>
  <si>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</si>
  <si>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</si>
  <si>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</si>
  <si>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</si>
  <si>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</si>
  <si>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</si>
  <si>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</si>
  <si>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</si>
  <si>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</si>
  <si>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</si>
  <si>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</si>
  <si>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</si>
  <si>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</si>
  <si>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</si>
  <si>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</si>
  <si>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</si>
  <si>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</si>
  <si>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</si>
  <si>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</si>
  <si>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</si>
  <si>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</si>
  <si>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</si>
  <si>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</si>
  <si>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</si>
  <si>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</si>
  <si>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</si>
  <si>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</si>
  <si>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</si>
  <si>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</si>
  <si>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</si>
  <si>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</si>
  <si>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</si>
  <si>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</si>
  <si>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</si>
  <si>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</si>
  <si>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</si>
  <si>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</si>
  <si>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</si>
  <si>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</si>
  <si>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</si>
  <si>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</si>
  <si>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</si>
  <si>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</si>
  <si>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</si>
  <si>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</si>
  <si>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</si>
  <si>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</si>
  <si>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</si>
  <si>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</si>
  <si>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</si>
  <si>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</si>
  <si>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</si>
  <si>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</si>
  <si>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</si>
  <si>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</si>
  <si>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</si>
  <si>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</si>
  <si>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</si>
  <si>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</si>
  <si>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</si>
  <si>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</si>
  <si>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</si>
  <si>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</si>
  <si>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</si>
  <si>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</si>
  <si>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</si>
  <si>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</si>
  <si>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</si>
  <si>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</si>
  <si>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</si>
  <si>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</si>
  <si>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</si>
  <si>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</si>
  <si>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</si>
  <si>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</si>
  <si>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</si>
  <si>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</si>
  <si>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</si>
  <si>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</si>
  <si>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</si>
  <si>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</si>
  <si>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</si>
  <si>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</si>
  <si>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</si>
  <si>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</si>
  <si>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</si>
  <si>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</si>
  <si>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</si>
  <si>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</si>
  <si>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</si>
  <si>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</si>
  <si>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</si>
  <si>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</si>
  <si>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</si>
  <si>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</si>
  <si>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</si>
  <si>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</si>
  <si>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</si>
  <si>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</si>
  <si>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</si>
  <si>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</si>
  <si>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</si>
  <si>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</si>
  <si>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</si>
  <si>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</si>
  <si>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</si>
  <si>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</si>
  <si>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</si>
  <si>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</si>
  <si>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</si>
  <si>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</si>
  <si>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</si>
  <si>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</si>
  <si>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</si>
  <si>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</si>
  <si>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</si>
  <si>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</si>
  <si>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</si>
  <si>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</si>
  <si>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</si>
  <si>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</si>
  <si>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</si>
  <si>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</si>
  <si>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</si>
  <si>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</si>
  <si>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</si>
  <si>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</si>
  <si>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</si>
  <si>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</si>
  <si>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</si>
  <si>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</si>
  <si>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</si>
  <si>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</si>
  <si>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</si>
  <si>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</si>
  <si>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</si>
  <si>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</si>
  <si>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</si>
  <si>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</si>
  <si>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</si>
  <si>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</si>
  <si>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</si>
  <si>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</si>
  <si>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</si>
  <si>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</si>
  <si>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</si>
  <si>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</si>
  <si>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</si>
  <si>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</si>
  <si>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</si>
  <si>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</si>
  <si>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</si>
  <si>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</si>
  <si>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</si>
  <si>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</si>
  <si>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</si>
  <si>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</si>
  <si>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</si>
  <si>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</si>
  <si>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</si>
  <si>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</si>
  <si>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</si>
  <si>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</si>
  <si>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</si>
  <si>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</si>
  <si>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</si>
  <si>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</si>
  <si>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</si>
  <si>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</si>
  <si>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</si>
  <si>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</si>
  <si>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</si>
  <si>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</si>
  <si>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</si>
  <si>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</si>
  <si>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</si>
  <si>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</si>
  <si>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</si>
  <si>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</si>
  <si>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</si>
  <si>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</si>
  <si>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</si>
  <si>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</si>
  <si>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</si>
  <si>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</si>
  <si>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</si>
  <si>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</si>
  <si>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</si>
  <si>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</si>
  <si>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</si>
  <si>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</si>
  <si>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</si>
  <si>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</si>
  <si>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</si>
  <si>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</si>
  <si>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</si>
  <si>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</si>
  <si>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</si>
  <si>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</si>
  <si>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</si>
  <si>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</si>
  <si>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</si>
  <si>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</si>
  <si>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</si>
  <si>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</si>
  <si>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</si>
  <si>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</si>
  <si>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</si>
  <si>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</si>
  <si>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</si>
  <si>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</si>
  <si>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</si>
  <si>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</si>
  <si>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</si>
  <si>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</si>
  <si>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</si>
  <si>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</si>
  <si>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</si>
  <si>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</si>
  <si>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</si>
  <si>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</si>
  <si>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</si>
  <si>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</si>
  <si>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</si>
  <si>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</si>
  <si>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</si>
  <si>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</si>
  <si>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</si>
  <si>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</si>
  <si>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</si>
  <si>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</si>
  <si>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</si>
  <si>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</si>
  <si>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</si>
  <si>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</si>
  <si>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</si>
  <si>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</si>
  <si>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</si>
  <si>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</si>
  <si>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</si>
  <si>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</si>
  <si>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</si>
  <si>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</si>
  <si>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</si>
  <si>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</si>
  <si>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</si>
  <si>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</si>
  <si>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</si>
  <si>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</si>
  <si>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</si>
  <si>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</si>
  <si>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</si>
  <si>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</si>
  <si>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</si>
  <si>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</si>
  <si>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</si>
  <si>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</si>
  <si>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</si>
  <si>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</si>
  <si>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</si>
  <si>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</si>
  <si>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</si>
  <si>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</si>
  <si>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</si>
  <si>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</si>
  <si>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</si>
  <si>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</si>
  <si>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</si>
  <si>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</si>
  <si>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</si>
  <si>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</si>
  <si>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</si>
  <si>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</si>
  <si>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</si>
  <si>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</si>
  <si>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</si>
  <si>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</si>
  <si>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</si>
  <si>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</si>
  <si>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</si>
  <si>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</si>
  <si>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</si>
  <si>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</si>
  <si>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</si>
  <si>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</si>
  <si>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</si>
  <si>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</si>
  <si>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</si>
  <si>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</si>
  <si>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</si>
  <si>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</si>
  <si>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</si>
  <si>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</si>
  <si>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</si>
  <si>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</si>
  <si>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</si>
  <si>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</si>
  <si>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</si>
  <si>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</si>
  <si>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</si>
  <si>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</si>
  <si>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</si>
  <si>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</si>
  <si>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</si>
  <si>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</si>
  <si>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</si>
  <si>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</si>
  <si>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</si>
  <si>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</si>
  <si>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</si>
  <si>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</si>
  <si>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</si>
  <si>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</si>
  <si>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</si>
  <si>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</si>
  <si>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</si>
  <si>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</si>
  <si>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</si>
  <si>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</si>
  <si>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</si>
  <si>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</si>
  <si>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</si>
  <si>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</si>
  <si>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</si>
  <si>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</si>
  <si>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</si>
  <si>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</si>
  <si>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</si>
  <si>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</si>
  <si>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</si>
  <si>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</si>
  <si>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</si>
  <si>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</si>
  <si>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</si>
  <si>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</si>
  <si>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</si>
  <si>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</si>
  <si>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</si>
  <si>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</si>
  <si>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</si>
  <si>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</si>
  <si>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</si>
  <si>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</si>
  <si>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</si>
  <si>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</si>
  <si>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</si>
  <si>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</si>
  <si>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</si>
  <si>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</si>
  <si>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</si>
  <si>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</si>
  <si>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</si>
  <si>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</si>
  <si>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</si>
  <si>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</si>
  <si>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</si>
  <si>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</si>
  <si>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</si>
  <si>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</si>
  <si>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</si>
  <si>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</si>
  <si>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</si>
  <si>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</si>
  <si>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</si>
  <si>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</si>
  <si>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</si>
  <si>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</si>
  <si>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</si>
  <si>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</si>
  <si>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</si>
  <si>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</si>
  <si>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</si>
  <si>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</si>
  <si>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</si>
  <si>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</si>
  <si>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</si>
  <si>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</si>
  <si>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</si>
  <si>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</si>
  <si>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</si>
  <si>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</si>
  <si>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</si>
  <si>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</si>
  <si>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</si>
  <si>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</si>
  <si>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</si>
  <si>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</si>
  <si>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</si>
  <si>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</si>
  <si>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</si>
  <si>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</si>
  <si>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</si>
  <si>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</si>
  <si>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</si>
  <si>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</si>
  <si>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</si>
  <si>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</si>
  <si>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</si>
  <si>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</si>
  <si>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</si>
  <si>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</si>
  <si>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</si>
  <si>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</si>
  <si>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</si>
  <si>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</si>
  <si>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</si>
  <si>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</si>
  <si>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</si>
  <si>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</si>
  <si>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</si>
  <si>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</si>
  <si>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</si>
  <si>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</si>
  <si>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</si>
  <si>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</si>
  <si>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</si>
  <si>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</si>
  <si>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</si>
  <si>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</si>
  <si>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</si>
  <si>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</si>
  <si>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</si>
  <si>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</si>
  <si>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</si>
  <si>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</si>
  <si>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</si>
  <si>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</si>
  <si>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</si>
  <si>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</si>
  <si>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</si>
  <si>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</si>
  <si>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</si>
  <si>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</si>
  <si>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</si>
  <si>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</si>
  <si>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</si>
  <si>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</si>
  <si>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</si>
  <si>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</si>
  <si>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</si>
  <si>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</si>
  <si>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</si>
  <si>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</si>
  <si>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</si>
  <si>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</si>
  <si>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</si>
  <si>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</si>
  <si>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</si>
  <si>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</si>
  <si>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</si>
  <si>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</si>
  <si>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</si>
  <si>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</si>
  <si>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</si>
  <si>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</si>
  <si>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</si>
  <si>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</si>
  <si>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</si>
  <si>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</si>
  <si>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</si>
  <si>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</si>
  <si>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</si>
  <si>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</si>
  <si>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</si>
  <si>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</si>
  <si>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</si>
  <si>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</si>
  <si>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</si>
  <si>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</si>
  <si>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</si>
  <si>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</si>
  <si>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</si>
  <si>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</si>
  <si>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</si>
  <si>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</si>
  <si>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</si>
  <si>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</si>
  <si>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</si>
  <si>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</si>
  <si>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</si>
  <si>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</si>
  <si>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</si>
  <si>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</si>
  <si>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</si>
  <si>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</si>
  <si>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</si>
  <si>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</si>
  <si>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</si>
  <si>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</si>
  <si>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</si>
  <si>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</si>
  <si>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</si>
  <si>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</si>
  <si>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</si>
  <si>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</si>
  <si>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</si>
  <si>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</si>
  <si>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</si>
  <si>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</si>
  <si>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</si>
  <si>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</si>
  <si>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</si>
  <si>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</si>
  <si>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</si>
  <si>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</si>
  <si>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</si>
  <si>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</si>
  <si>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</si>
  <si>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</si>
  <si>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</si>
  <si>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</si>
  <si>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</si>
  <si>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</si>
  <si>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</si>
  <si>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</si>
  <si>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</si>
  <si>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</si>
  <si>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</si>
  <si>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</si>
  <si>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</si>
  <si>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</si>
  <si>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</si>
  <si>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</si>
  <si>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</si>
  <si>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</si>
  <si>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</si>
  <si>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</si>
  <si>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</si>
  <si>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</si>
  <si>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</si>
  <si>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</si>
  <si>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</si>
  <si>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</si>
  <si>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</si>
  <si>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</si>
  <si>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</si>
  <si>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</si>
  <si>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</si>
  <si>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</si>
  <si>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</si>
  <si>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</si>
  <si>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</si>
  <si>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</si>
  <si>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</si>
  <si>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</si>
  <si>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</si>
  <si>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</si>
  <si>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</si>
  <si>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</si>
  <si>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</si>
  <si>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</si>
  <si>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</si>
  <si>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</si>
  <si>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</si>
  <si>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</si>
  <si>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</si>
  <si>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</si>
  <si>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</si>
  <si>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</si>
  <si>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</si>
  <si>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</si>
  <si>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</si>
  <si>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</si>
  <si>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</si>
  <si>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</si>
  <si>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</si>
  <si>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</si>
  <si>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</si>
  <si>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</si>
  <si>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</si>
  <si>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</si>
  <si>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</si>
  <si>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</si>
  <si>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</si>
  <si>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</si>
  <si>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</si>
  <si>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</si>
  <si>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</si>
  <si>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</si>
  <si>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</si>
  <si>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</si>
  <si>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</si>
  <si>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</si>
  <si>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</si>
  <si>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</si>
  <si>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</si>
  <si>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</si>
  <si>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</si>
  <si>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</si>
  <si>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</si>
  <si>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</si>
  <si>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</si>
  <si>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</si>
  <si>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</si>
  <si>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</si>
  <si>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</si>
  <si>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</si>
  <si>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</si>
  <si>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</si>
  <si>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</si>
  <si>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</si>
  <si>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</si>
  <si>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</si>
  <si>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</si>
  <si>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</si>
  <si>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</si>
  <si>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</si>
  <si>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</si>
  <si>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</si>
  <si>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</si>
  <si>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</si>
  <si>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</si>
  <si>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</si>
  <si>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</si>
  <si>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</si>
  <si>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</si>
  <si>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</si>
  <si>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</si>
  <si>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</si>
  <si>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</si>
  <si>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</si>
  <si>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</si>
  <si>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</si>
  <si>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</si>
  <si>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</si>
  <si>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</si>
  <si>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</si>
  <si>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</si>
  <si>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</si>
  <si>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</si>
  <si>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</si>
  <si>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</si>
  <si>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</si>
  <si>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</si>
  <si>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</si>
  <si>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</si>
  <si>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</si>
  <si>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</si>
  <si>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</si>
  <si>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</si>
  <si>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</si>
  <si>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</si>
  <si>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</si>
  <si>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</si>
  <si>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</si>
  <si>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</si>
  <si>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</si>
  <si>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</si>
  <si>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</si>
  <si>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</si>
  <si>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</si>
  <si>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</si>
  <si>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</si>
  <si>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</si>
  <si>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</si>
  <si>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</si>
  <si>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</si>
  <si>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</si>
  <si>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</si>
  <si>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</si>
  <si>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</si>
  <si>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</si>
  <si>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</si>
  <si>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</si>
  <si>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</si>
  <si>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</si>
  <si>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</si>
  <si>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</si>
  <si>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</si>
  <si>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</si>
  <si>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</si>
  <si>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</si>
  <si>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</si>
  <si>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</si>
  <si>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</si>
  <si>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</si>
  <si>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</si>
  <si>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</si>
  <si>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</si>
  <si>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</si>
  <si>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</si>
  <si>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</si>
  <si>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</si>
  <si>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</si>
  <si>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</si>
  <si>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</si>
  <si>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</si>
  <si>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</si>
  <si>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</si>
  <si>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</si>
  <si>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</si>
  <si>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</si>
  <si>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</si>
  <si>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</si>
  <si>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</si>
  <si>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</si>
  <si>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</si>
  <si>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</si>
  <si>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</si>
  <si>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</si>
  <si>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</si>
  <si>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</si>
  <si>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</si>
  <si>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</si>
  <si>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</si>
  <si>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</si>
  <si>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</si>
  <si>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</si>
  <si>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</si>
  <si>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</si>
  <si>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</si>
  <si>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</si>
  <si>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</si>
  <si>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</si>
  <si>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</si>
  <si>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</si>
  <si>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</si>
  <si>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</si>
  <si>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</si>
  <si>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</si>
  <si>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</si>
  <si>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</si>
  <si>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</si>
  <si>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</si>
  <si>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</si>
  <si>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</si>
  <si>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</si>
  <si>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</si>
  <si>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</si>
  <si>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</si>
  <si>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</si>
  <si>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</si>
  <si>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</si>
  <si>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</si>
  <si>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</si>
  <si>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</si>
  <si>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</si>
  <si>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</si>
  <si>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</si>
  <si>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</si>
  <si>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</si>
  <si>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</si>
  <si>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</si>
  <si>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</si>
  <si>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</si>
  <si>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</si>
  <si>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</si>
  <si>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</si>
  <si>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</si>
  <si>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</si>
  <si>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</si>
  <si>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</si>
  <si>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</si>
  <si>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</si>
  <si>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</si>
  <si>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</si>
  <si>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</si>
  <si>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</si>
  <si>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</si>
  <si>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</si>
  <si>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</si>
  <si>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</si>
  <si>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</si>
  <si>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</si>
  <si>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</si>
  <si>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</si>
  <si>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</si>
  <si>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</si>
  <si>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</si>
  <si>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</si>
  <si>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</si>
  <si>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</si>
  <si>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</si>
  <si>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</si>
  <si>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</si>
  <si>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</si>
  <si>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</si>
  <si>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</si>
  <si>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</si>
  <si>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</si>
  <si>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</si>
  <si>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</si>
  <si>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</si>
  <si>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</si>
  <si>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</si>
  <si>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</si>
  <si>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</si>
  <si>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</si>
  <si>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</si>
  <si>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</si>
  <si>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</si>
  <si>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</si>
  <si>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</si>
  <si>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</si>
  <si>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</si>
  <si>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</si>
  <si>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</si>
  <si>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</si>
  <si>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</si>
  <si>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</si>
  <si>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</si>
  <si>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</si>
  <si>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</si>
  <si>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</si>
  <si>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</si>
  <si>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</si>
  <si>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</si>
  <si>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</si>
  <si>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</si>
  <si>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</si>
  <si>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</si>
  <si>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</si>
  <si>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</si>
  <si>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</si>
  <si>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</si>
  <si>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</si>
  <si>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</si>
  <si>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</si>
  <si>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</si>
  <si>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</si>
  <si>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</si>
  <si>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</si>
  <si>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</si>
  <si>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</si>
  <si>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</si>
  <si>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</si>
  <si>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</si>
  <si>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</si>
  <si>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</si>
  <si>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</si>
  <si>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</si>
  <si>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</si>
  <si>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</si>
  <si>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</si>
  <si>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</si>
  <si>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</si>
  <si>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</si>
  <si>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</si>
  <si>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</si>
  <si>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</si>
  <si>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</si>
  <si>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</si>
  <si>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</si>
  <si>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</si>
  <si>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</si>
  <si>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</si>
  <si>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</si>
  <si>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</si>
  <si>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</si>
  <si>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</si>
  <si>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</si>
  <si>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</si>
  <si>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</si>
  <si>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</si>
  <si>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</si>
  <si>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</si>
  <si>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</si>
  <si>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</si>
  <si>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</si>
  <si>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</si>
  <si>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</si>
  <si>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</si>
  <si>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</si>
  <si>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</si>
  <si>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</si>
  <si>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</si>
  <si>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</si>
  <si>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</si>
  <si>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</si>
  <si>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</si>
  <si>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</si>
  <si>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</si>
  <si>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</si>
  <si>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</si>
  <si>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</si>
  <si>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</si>
  <si>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</si>
  <si>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</si>
  <si>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</si>
  <si>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</si>
  <si>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</si>
  <si>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</si>
  <si>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</si>
  <si>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</si>
  <si>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</si>
  <si>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</si>
  <si>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</si>
  <si>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</si>
  <si>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</si>
  <si>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</si>
  <si>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</si>
  <si>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</si>
  <si>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</si>
  <si>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</si>
  <si>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</si>
  <si>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</si>
  <si>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</si>
  <si>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</si>
  <si>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</si>
  <si>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</si>
  <si>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</si>
  <si>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</si>
  <si>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</si>
  <si>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</si>
  <si>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</si>
  <si>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</si>
  <si>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</si>
  <si>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</si>
  <si>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</si>
  <si>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</si>
  <si>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</si>
  <si>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</si>
  <si>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</si>
  <si>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</si>
  <si>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</si>
  <si>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</si>
  <si>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</si>
  <si>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</si>
  <si>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</si>
  <si>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</si>
  <si>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</si>
  <si>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</si>
  <si>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</si>
  <si>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</si>
  <si>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</si>
  <si>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</si>
  <si>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</si>
  <si>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</si>
  <si>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</si>
  <si>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</si>
  <si>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</si>
  <si>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</si>
  <si>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</si>
  <si>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</si>
  <si>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</si>
  <si>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</si>
  <si>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</si>
  <si>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</si>
  <si>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</si>
  <si>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</si>
  <si>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</si>
  <si>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</si>
  <si>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</si>
  <si>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</si>
  <si>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</si>
  <si>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</si>
  <si>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</si>
  <si>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</si>
  <si>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</si>
  <si>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</si>
  <si>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</si>
  <si>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</si>
  <si>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</si>
  <si>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</si>
  <si>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</si>
  <si>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</si>
  <si>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</si>
  <si>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</si>
  <si>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</si>
  <si>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</si>
  <si>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</si>
  <si>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</si>
  <si>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</si>
  <si>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</si>
  <si>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</si>
  <si>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</si>
  <si>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</si>
  <si>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</si>
  <si>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</si>
  <si>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</si>
  <si>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</si>
  <si>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</si>
  <si>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</si>
  <si>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</si>
  <si>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</si>
  <si>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</si>
  <si>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</si>
  <si>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</si>
  <si>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</si>
  <si>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</si>
  <si>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</si>
  <si>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</si>
  <si>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</si>
  <si>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</si>
  <si>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</si>
  <si>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</si>
  <si>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</si>
  <si>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</si>
  <si>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</si>
  <si>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</si>
  <si>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</si>
  <si>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</si>
  <si>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</si>
  <si>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</si>
  <si>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</si>
  <si>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</si>
  <si>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</si>
  <si>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</si>
  <si>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</si>
  <si>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</si>
  <si>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</si>
  <si>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</si>
  <si>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</si>
  <si>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</si>
  <si>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</si>
  <si>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</si>
  <si>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</si>
  <si>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</si>
  <si>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</si>
  <si>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</si>
  <si>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</si>
  <si>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</si>
  <si>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</si>
  <si>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</si>
  <si>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</si>
  <si>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</si>
  <si>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</si>
  <si>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</si>
  <si>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</si>
  <si>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</si>
  <si>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</si>
  <si>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</si>
  <si>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</si>
  <si>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</si>
  <si>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</si>
  <si>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</si>
  <si>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</si>
  <si>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</si>
  <si>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</si>
  <si>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</si>
  <si>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</si>
  <si>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</si>
  <si>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</si>
  <si>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</si>
  <si>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</si>
  <si>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</si>
  <si>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</si>
  <si>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</si>
  <si>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</si>
  <si>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</si>
  <si>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</si>
  <si>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</si>
  <si>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</si>
  <si>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</si>
  <si>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</si>
  <si>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</si>
  <si>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</si>
  <si>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</si>
  <si>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</si>
  <si>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</si>
  <si>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</si>
  <si>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</si>
  <si>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</si>
  <si>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</si>
  <si>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</si>
  <si>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</si>
  <si>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</si>
  <si>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</si>
  <si>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</si>
  <si>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</si>
  <si>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</si>
  <si>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</si>
  <si>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</si>
  <si>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</si>
  <si>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</si>
  <si>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</si>
  <si>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</si>
  <si>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</si>
  <si>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</si>
  <si>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</si>
  <si>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</si>
  <si>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</si>
  <si>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</si>
  <si>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</si>
  <si>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</si>
  <si>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</si>
  <si>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</si>
  <si>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</si>
  <si>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</si>
  <si>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</si>
  <si>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</si>
  <si>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</si>
  <si>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</si>
  <si>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</si>
  <si>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</si>
  <si>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</si>
  <si>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</si>
  <si>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</si>
  <si>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</si>
  <si>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</si>
  <si>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</si>
  <si>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</si>
  <si>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</si>
  <si>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</si>
  <si>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</si>
  <si>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</si>
  <si>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</si>
  <si>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</si>
  <si>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</si>
  <si>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</si>
  <si>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</si>
  <si>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</si>
  <si>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</si>
  <si>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</si>
  <si>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</si>
  <si>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</si>
  <si>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</si>
  <si>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</si>
  <si>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</si>
  <si>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</si>
  <si>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</si>
  <si>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</si>
  <si>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</si>
  <si>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</si>
  <si>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</si>
  <si>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</si>
  <si>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</si>
  <si>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</si>
  <si>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</si>
  <si>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</si>
  <si>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</si>
  <si>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</si>
  <si>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</si>
  <si>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</si>
  <si>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</si>
  <si>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</si>
  <si>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</si>
  <si>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</si>
  <si>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</si>
  <si>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</si>
  <si>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</si>
  <si>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</si>
  <si>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</si>
  <si>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</si>
  <si>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</si>
  <si>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</si>
  <si>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</si>
  <si>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</si>
  <si>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</si>
  <si>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</si>
  <si>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</si>
  <si>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</si>
  <si>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</si>
  <si>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</si>
  <si>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</si>
  <si>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</si>
  <si>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</si>
  <si>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</si>
  <si>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</si>
  <si>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</si>
  <si>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</si>
  <si>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</si>
  <si>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</si>
  <si>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</si>
  <si>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</si>
  <si>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</si>
  <si>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</si>
  <si>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</si>
  <si>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</si>
  <si>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</si>
  <si>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</si>
  <si>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</si>
  <si>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</si>
  <si>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</si>
  <si>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</si>
  <si>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</si>
  <si>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</si>
  <si>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</si>
  <si>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</si>
  <si>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</si>
  <si>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</si>
  <si>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</si>
  <si>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</si>
  <si>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</si>
  <si>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</si>
  <si>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</si>
  <si>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</si>
  <si>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</si>
  <si>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</si>
  <si>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</si>
  <si>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</si>
  <si>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</si>
  <si>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</si>
  <si>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</si>
  <si>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</si>
  <si>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</si>
  <si>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</si>
  <si>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</si>
  <si>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</si>
  <si>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</si>
  <si>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</si>
  <si>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</si>
  <si>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</si>
  <si>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</si>
  <si>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</si>
  <si>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</si>
  <si>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</si>
  <si>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</si>
  <si>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</si>
  <si>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</si>
  <si>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</si>
  <si>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</si>
  <si>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</si>
  <si>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</si>
  <si>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</si>
  <si>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</si>
  <si>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</si>
  <si>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</si>
  <si>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</si>
  <si>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</si>
  <si>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</si>
  <si>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</si>
  <si>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</si>
  <si>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</si>
  <si>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</si>
  <si>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</si>
  <si>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</si>
  <si>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</si>
  <si>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</si>
  <si>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</si>
  <si>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</si>
  <si>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</si>
  <si>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</si>
  <si>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</si>
  <si>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</si>
  <si>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</si>
  <si>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</si>
  <si>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</si>
  <si>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</si>
  <si>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</si>
  <si>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</si>
  <si>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</si>
  <si>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</si>
  <si>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</si>
  <si>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</si>
  <si>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</si>
  <si>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</si>
  <si>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</si>
  <si>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</si>
  <si>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</si>
  <si>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</si>
  <si>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</si>
  <si>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</si>
  <si>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</si>
  <si>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</si>
  <si>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</si>
  <si>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</si>
  <si>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</si>
  <si>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</si>
  <si>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</si>
  <si>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</si>
  <si>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</si>
  <si>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</si>
  <si>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</si>
  <si>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</si>
  <si>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</si>
  <si>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</si>
  <si>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</si>
  <si>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</si>
  <si>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</si>
  <si>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</si>
  <si>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</si>
  <si>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</si>
  <si>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</si>
  <si>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</si>
  <si>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</si>
  <si>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</si>
  <si>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</si>
  <si>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</si>
  <si>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</si>
  <si>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</si>
  <si>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</si>
  <si>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</si>
  <si>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</si>
  <si>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</si>
  <si>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</si>
  <si>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</si>
  <si>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</si>
  <si>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</si>
  <si>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</si>
  <si>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</si>
  <si>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</si>
  <si>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</si>
  <si>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</si>
  <si>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</si>
  <si>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</si>
  <si>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</si>
  <si>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</si>
  <si>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</si>
  <si>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</si>
  <si>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</si>
  <si>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</si>
  <si>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</si>
  <si>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</si>
  <si>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</si>
  <si>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</si>
  <si>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</si>
  <si>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</si>
  <si>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</si>
  <si>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</si>
  <si>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</si>
  <si>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</si>
  <si>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</si>
  <si>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</si>
  <si>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</si>
  <si>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</si>
  <si>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</si>
  <si>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</si>
  <si>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</si>
  <si>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</si>
  <si>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</si>
  <si>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</si>
  <si>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</si>
  <si>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</si>
  <si>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</si>
  <si>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</si>
  <si>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</si>
  <si>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</si>
  <si>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</si>
  <si>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</si>
  <si>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</si>
  <si>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</si>
  <si>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</si>
  <si>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</si>
  <si>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</si>
  <si>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</si>
  <si>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</si>
  <si>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</si>
  <si>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</si>
  <si>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</si>
  <si>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</si>
  <si>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</si>
  <si>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</si>
  <si>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</si>
  <si>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</si>
  <si>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</si>
  <si>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</si>
  <si>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</si>
  <si>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</si>
  <si>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</si>
  <si>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</si>
  <si>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</si>
  <si>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</si>
  <si>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</si>
  <si>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</si>
  <si>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</si>
  <si>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</si>
  <si>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</si>
  <si>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</si>
  <si>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</si>
  <si>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</si>
  <si>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</si>
  <si>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</si>
  <si>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</si>
  <si>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</si>
  <si>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</si>
  <si>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</si>
  <si>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</si>
  <si>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</si>
  <si>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</si>
  <si>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</si>
  <si>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</si>
  <si>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</si>
  <si>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</si>
  <si>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</si>
  <si>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</si>
  <si>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</si>
  <si>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</si>
  <si>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</si>
  <si>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</si>
  <si>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</si>
  <si>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</si>
  <si>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</si>
  <si>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</si>
  <si>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</si>
  <si>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</si>
  <si>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</si>
  <si>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</si>
  <si>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</si>
  <si>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</si>
  <si>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</si>
  <si>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</si>
  <si>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</si>
  <si>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</si>
  <si>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</si>
  <si>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</si>
  <si>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</si>
  <si>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</si>
  <si>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</si>
  <si>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</si>
  <si>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</si>
  <si>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</si>
  <si>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</si>
  <si>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</si>
  <si>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</si>
  <si>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</si>
  <si>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</si>
  <si>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</si>
  <si>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</si>
  <si>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</si>
  <si>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</si>
  <si>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</si>
  <si>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</si>
  <si>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</si>
  <si>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</si>
  <si>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</si>
  <si>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</si>
  <si>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</si>
  <si>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</si>
  <si>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</si>
  <si>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</si>
  <si>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</si>
  <si>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</si>
  <si>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</si>
  <si>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</si>
  <si>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</si>
  <si>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</si>
  <si>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</si>
  <si>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</si>
  <si>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</si>
  <si>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</si>
  <si>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</si>
  <si>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</si>
  <si>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</si>
  <si>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</si>
  <si>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</si>
  <si>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</si>
  <si>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</si>
  <si>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</si>
  <si>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</si>
  <si>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</si>
  <si>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</si>
  <si>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</si>
  <si>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</si>
  <si>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</si>
  <si>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</si>
  <si>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</si>
  <si>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</si>
  <si>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</si>
  <si>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</si>
  <si>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</si>
  <si>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</si>
  <si>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</si>
  <si>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</si>
  <si>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</si>
  <si>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</si>
  <si>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</si>
  <si>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</si>
  <si>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</si>
  <si>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</si>
  <si>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</si>
  <si>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</si>
  <si>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</si>
  <si>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</si>
  <si>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</si>
  <si>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</si>
  <si>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</si>
  <si>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</si>
  <si>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</si>
  <si>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</si>
  <si>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</si>
  <si>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</si>
  <si>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</si>
  <si>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</si>
  <si>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</si>
  <si>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</si>
  <si>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</si>
  <si>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</si>
  <si>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</si>
  <si>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</si>
  <si>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</si>
  <si>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</si>
  <si>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</si>
  <si>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</si>
  <si>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</si>
  <si>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</si>
  <si>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</si>
  <si>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</si>
  <si>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</si>
  <si>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</si>
  <si>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</si>
  <si>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</si>
  <si>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</si>
  <si>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</si>
  <si>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</si>
  <si>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</si>
  <si>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</si>
  <si>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</si>
  <si>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</si>
  <si>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</si>
  <si>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</si>
  <si>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</si>
  <si>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</si>
  <si>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</si>
  <si>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</si>
  <si>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</si>
  <si>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</si>
  <si>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</si>
  <si>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</si>
  <si>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</si>
  <si>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</si>
  <si>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</si>
  <si>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</si>
  <si>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</si>
  <si>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</si>
  <si>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</si>
  <si>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</si>
  <si>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</si>
  <si>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</si>
  <si>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</si>
  <si>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</si>
  <si>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</si>
  <si>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</si>
  <si>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</si>
  <si>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</si>
  <si>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</si>
  <si>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</si>
  <si>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</si>
  <si>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</si>
  <si>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</si>
  <si>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</si>
  <si>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</si>
  <si>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</si>
  <si>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</si>
  <si>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</si>
  <si>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</si>
  <si>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</si>
  <si>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</si>
  <si>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</si>
  <si>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</si>
  <si>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</si>
  <si>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</si>
  <si>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</si>
  <si>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</si>
  <si>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</si>
  <si>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</si>
  <si>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</si>
  <si>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</si>
  <si>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</si>
  <si>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</si>
  <si>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</si>
  <si>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</si>
  <si>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</si>
  <si>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</si>
  <si>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</si>
  <si>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</si>
  <si>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</si>
  <si>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</si>
  <si>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</si>
  <si>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</si>
  <si>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</si>
  <si>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</si>
  <si>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</si>
  <si>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</si>
  <si>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</si>
  <si>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</si>
  <si>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</si>
  <si>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</si>
  <si>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</si>
  <si>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</si>
  <si>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</si>
  <si>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</si>
  <si>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</si>
  <si>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</si>
  <si>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</si>
  <si>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</si>
  <si>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</si>
  <si>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</si>
  <si>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</si>
  <si>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</si>
  <si>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</si>
  <si>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</si>
  <si>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</si>
  <si>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</si>
  <si>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</si>
  <si>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</si>
  <si>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</si>
  <si>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</si>
  <si>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</si>
  <si>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</si>
  <si>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</si>
  <si>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</si>
  <si>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</si>
  <si>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</si>
  <si>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</si>
  <si>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</si>
  <si>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</si>
  <si>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</si>
  <si>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</si>
  <si>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</si>
  <si>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</si>
  <si>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</si>
  <si>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</si>
  <si>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</si>
  <si>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</si>
  <si>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</si>
  <si>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</si>
  <si>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</si>
  <si>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</si>
  <si>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</si>
  <si>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</si>
  <si>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</si>
  <si>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</si>
  <si>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</si>
  <si>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</si>
  <si>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</si>
  <si>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</si>
  <si>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</si>
  <si>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</si>
  <si>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</si>
  <si>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</si>
  <si>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</si>
  <si>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</si>
  <si>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</si>
  <si>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</si>
  <si>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</si>
  <si>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</si>
  <si>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</si>
  <si>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</si>
  <si>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</si>
  <si>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</si>
  <si>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</si>
  <si>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</si>
  <si>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</si>
  <si>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</si>
  <si>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</si>
  <si>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</si>
  <si>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</si>
  <si>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</si>
  <si>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</si>
  <si>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</si>
  <si>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</si>
  <si>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</si>
  <si>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</si>
  <si>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</si>
  <si>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</si>
  <si>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</si>
  <si>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</si>
  <si>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</si>
  <si>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</si>
  <si>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</si>
  <si>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</si>
  <si>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</si>
  <si>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</si>
  <si>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</si>
  <si>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</si>
  <si>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</si>
  <si>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</si>
  <si>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</si>
  <si>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</si>
  <si>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</si>
  <si>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</si>
  <si>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</si>
  <si>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</si>
  <si>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</si>
  <si>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</si>
  <si>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</si>
  <si>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</si>
  <si>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</si>
  <si>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</si>
  <si>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</si>
  <si>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</si>
  <si>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</si>
  <si>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</si>
  <si>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</si>
  <si>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</si>
  <si>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</si>
  <si>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</si>
  <si>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</si>
  <si>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</si>
  <si>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</si>
  <si>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</si>
  <si>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</si>
  <si>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</si>
  <si>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</si>
  <si>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</si>
  <si>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</si>
  <si>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</si>
  <si>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</si>
  <si>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</si>
  <si>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</si>
  <si>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</si>
  <si>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</si>
  <si>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</si>
  <si>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</si>
  <si>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</si>
  <si>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</si>
  <si>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</si>
  <si>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</si>
  <si>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</si>
  <si>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</si>
  <si>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</si>
  <si>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</si>
  <si>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</si>
  <si>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</si>
  <si>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</si>
  <si>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</si>
  <si>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</si>
  <si>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</si>
  <si>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</si>
  <si>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</si>
  <si>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</si>
  <si>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</si>
  <si>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</si>
  <si>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</si>
  <si>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</si>
  <si>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</si>
  <si>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</si>
  <si>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</si>
  <si>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</si>
  <si>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</si>
  <si>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</si>
  <si>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</si>
  <si>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</si>
  <si>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</si>
  <si>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</si>
  <si>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</si>
  <si>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</si>
  <si>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</si>
  <si>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</si>
  <si>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</si>
  <si>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</si>
  <si>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</si>
  <si>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</si>
  <si>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</si>
  <si>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</si>
  <si>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</si>
  <si>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</si>
  <si>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</si>
  <si>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</si>
  <si>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</si>
  <si>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</si>
  <si>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</si>
  <si>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</si>
  <si>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</si>
  <si>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</si>
  <si>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</si>
  <si>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</si>
  <si>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</si>
  <si>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</si>
  <si>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</si>
  <si>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</si>
  <si>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</si>
  <si>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</si>
  <si>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</si>
  <si>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</si>
  <si>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</si>
  <si>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</si>
  <si>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</si>
  <si>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</si>
  <si>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</si>
  <si>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</si>
  <si>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</si>
  <si>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</si>
  <si>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</si>
  <si>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</si>
  <si>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</si>
  <si>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</si>
  <si>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</si>
  <si>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</si>
  <si>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</si>
  <si>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</si>
  <si>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</si>
  <si>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</si>
  <si>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</si>
  <si>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</si>
  <si>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</si>
  <si>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</si>
  <si>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</si>
  <si>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</si>
  <si>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</si>
  <si>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</si>
  <si>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</si>
  <si>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</si>
  <si>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</si>
  <si>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</si>
  <si>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</si>
  <si>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</si>
  <si>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</si>
  <si>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</si>
  <si>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</si>
  <si>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</si>
  <si>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</si>
  <si>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</si>
  <si>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</si>
  <si>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</si>
  <si>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</si>
  <si>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</si>
  <si>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</si>
  <si>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</si>
  <si>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</si>
  <si>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</si>
  <si>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</si>
  <si>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</si>
  <si>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</si>
  <si>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</si>
  <si>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</si>
  <si>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</si>
  <si>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</si>
  <si>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</si>
  <si>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</si>
  <si>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</si>
  <si>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</si>
  <si>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</si>
  <si>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</si>
  <si>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</si>
  <si>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</si>
  <si>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</si>
  <si>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</si>
  <si>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</si>
  <si>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</si>
  <si>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</si>
  <si>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</si>
  <si>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</si>
  <si>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</si>
  <si>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</si>
  <si>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</si>
  <si>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</si>
  <si>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</si>
  <si>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</si>
  <si>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</si>
  <si>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</si>
  <si>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</si>
  <si>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</si>
  <si>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</si>
  <si>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</si>
  <si>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</si>
  <si>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</si>
  <si>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</si>
  <si>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</si>
  <si>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</si>
  <si>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</si>
  <si>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</si>
  <si>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</si>
  <si>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</si>
  <si>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</si>
  <si>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</si>
  <si>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</si>
  <si>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</si>
  <si>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</si>
  <si>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</si>
  <si>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</si>
  <si>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</si>
  <si>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</si>
  <si>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</si>
  <si>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</si>
  <si>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</si>
  <si>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</si>
  <si>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</si>
  <si>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</si>
  <si>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</si>
  <si>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</si>
  <si>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</si>
  <si>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</si>
  <si>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</si>
  <si>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</si>
  <si>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</si>
  <si>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</si>
  <si>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</si>
  <si>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</si>
  <si>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</si>
  <si>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</si>
  <si>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</si>
  <si>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</si>
  <si>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</si>
  <si>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</si>
  <si>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</si>
  <si>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</si>
  <si>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</si>
  <si>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</si>
  <si>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</si>
  <si>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</si>
  <si>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</si>
  <si>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</si>
  <si>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</si>
  <si>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</si>
  <si>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</si>
  <si>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</si>
  <si>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</si>
  <si>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</si>
  <si>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</si>
  <si>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</si>
  <si>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</si>
  <si>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</si>
  <si>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</si>
  <si>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</si>
  <si>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</si>
  <si>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</si>
  <si>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</si>
  <si>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</si>
  <si>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</si>
  <si>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</si>
  <si>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</si>
  <si>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</si>
  <si>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</si>
  <si>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</si>
  <si>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</si>
  <si>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</si>
  <si>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</si>
  <si>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</si>
  <si>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</si>
  <si>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</si>
  <si>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</si>
  <si>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</si>
  <si>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</si>
  <si>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</si>
  <si>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</si>
  <si>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</si>
  <si>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</si>
  <si>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</si>
  <si>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</si>
  <si>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</si>
  <si>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</si>
  <si>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</si>
  <si>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</si>
  <si>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</si>
  <si>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</si>
  <si>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</si>
  <si>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</si>
  <si>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</si>
  <si>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</si>
  <si>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</si>
  <si>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</si>
  <si>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</si>
  <si>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</si>
  <si>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</si>
  <si>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</si>
  <si>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</si>
  <si>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</si>
  <si>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</si>
  <si>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</si>
  <si>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</si>
  <si>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</si>
  <si>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</si>
  <si>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</si>
  <si>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</si>
  <si>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</si>
  <si>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</si>
  <si>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</si>
  <si>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</si>
  <si>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</si>
  <si>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</si>
  <si>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</si>
  <si>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</si>
  <si>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</si>
  <si>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</si>
  <si>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</si>
  <si>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</si>
  <si>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</si>
  <si>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</si>
  <si>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</si>
  <si>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</si>
  <si>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</si>
  <si>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</si>
  <si>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</si>
  <si>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</si>
  <si>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</si>
  <si>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</si>
  <si>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</si>
  <si>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</si>
  <si>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</si>
  <si>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</si>
  <si>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</si>
  <si>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</si>
  <si>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</si>
  <si>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</si>
  <si>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</si>
  <si>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</si>
  <si>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</si>
  <si>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</si>
  <si>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</si>
  <si>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</si>
  <si>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</si>
  <si>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</si>
  <si>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</si>
  <si>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</si>
  <si>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</si>
  <si>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</si>
  <si>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</si>
  <si>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</si>
  <si>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</si>
  <si>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</si>
  <si>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</si>
  <si>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</si>
  <si>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</si>
  <si>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</si>
  <si>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</si>
  <si>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</si>
  <si>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</si>
  <si>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</si>
  <si>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</si>
  <si>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</si>
  <si>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</si>
  <si>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</si>
  <si>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</si>
  <si>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</si>
  <si>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</si>
  <si>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</si>
  <si>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</si>
  <si>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</si>
  <si>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</si>
  <si>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</si>
  <si>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</si>
  <si>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</si>
  <si>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</si>
  <si>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</si>
  <si>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</si>
  <si>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</si>
  <si>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</si>
  <si>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</si>
  <si>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</si>
  <si>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</si>
  <si>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</si>
  <si>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</si>
  <si>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</si>
  <si>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</si>
  <si>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</si>
  <si>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</si>
  <si>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</si>
  <si>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</si>
  <si>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</si>
  <si>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</si>
  <si>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</si>
  <si>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</si>
  <si>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</si>
  <si>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</si>
  <si>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</si>
  <si>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</si>
  <si>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</si>
  <si>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</si>
  <si>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</si>
  <si>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</si>
  <si>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</si>
  <si>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</si>
  <si>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</si>
  <si>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</si>
  <si>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</si>
  <si>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</si>
  <si>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</si>
  <si>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</si>
  <si>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</si>
  <si>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</si>
  <si>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</si>
  <si>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</si>
  <si>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</si>
  <si>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</si>
  <si>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</si>
  <si>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</si>
  <si>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</si>
  <si>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</si>
  <si>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</si>
  <si>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</si>
  <si>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</si>
  <si>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</si>
  <si>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</si>
  <si>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</si>
  <si>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</si>
  <si>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</si>
  <si>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</si>
  <si>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</si>
  <si>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</si>
  <si>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</si>
  <si>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</si>
  <si>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</si>
  <si>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</si>
  <si>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</si>
  <si>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</si>
  <si>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</si>
  <si>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</si>
  <si>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</si>
  <si>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</si>
  <si>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</si>
  <si>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</si>
  <si>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</si>
  <si>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</si>
  <si>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</si>
  <si>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</si>
  <si>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</si>
  <si>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</si>
  <si>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</si>
  <si>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</si>
  <si>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</si>
  <si>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</si>
  <si>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</si>
  <si>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</si>
  <si>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</si>
  <si>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</si>
  <si>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</si>
  <si>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</si>
  <si>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</si>
  <si>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</si>
  <si>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</si>
  <si>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</si>
  <si>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</si>
  <si>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</si>
  <si>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</si>
  <si>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</si>
  <si>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</si>
  <si>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</si>
  <si>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</si>
  <si>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</si>
  <si>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</si>
  <si>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</si>
  <si>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</si>
  <si>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</si>
  <si>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</si>
  <si>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</si>
  <si>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</si>
  <si>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</si>
  <si>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</si>
  <si>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</si>
  <si>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</si>
  <si>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</si>
  <si>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</si>
  <si>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</si>
  <si>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</si>
  <si>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</si>
  <si>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</si>
  <si>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</si>
  <si>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</si>
  <si>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</si>
  <si>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</si>
  <si>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</si>
  <si>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</si>
  <si>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</si>
  <si>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</si>
  <si>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</si>
  <si>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</si>
  <si>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</si>
  <si>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</si>
  <si>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</si>
  <si>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</si>
  <si>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</si>
  <si>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</si>
  <si>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</si>
  <si>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</si>
  <si>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</si>
  <si>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</si>
  <si>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</si>
  <si>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</si>
  <si>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</si>
  <si>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</si>
  <si>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</si>
  <si>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</si>
  <si>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</si>
  <si>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</si>
  <si>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</si>
  <si>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</si>
  <si>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</si>
  <si>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</si>
  <si>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</si>
  <si>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</si>
  <si>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</si>
  <si>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</si>
  <si>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</si>
  <si>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</si>
  <si>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</si>
  <si>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</si>
  <si>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</si>
  <si>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</si>
  <si>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</si>
  <si>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</si>
  <si>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</si>
  <si>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</si>
  <si>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</si>
  <si>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</si>
  <si>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</si>
  <si>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</si>
  <si>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</si>
  <si>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</si>
  <si>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</si>
  <si>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</si>
  <si>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</si>
  <si>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</si>
  <si>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</si>
  <si>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</si>
  <si>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</si>
  <si>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</si>
  <si>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</si>
  <si>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</si>
  <si>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</si>
  <si>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</si>
  <si>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</si>
  <si>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</si>
  <si>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</si>
  <si>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</si>
  <si>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</si>
  <si>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</si>
  <si>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</si>
  <si>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</si>
  <si>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</si>
  <si>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</si>
  <si>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</si>
  <si>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</si>
  <si>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</si>
  <si>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</si>
  <si>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</si>
  <si>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</si>
  <si>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</si>
  <si>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</si>
  <si>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</si>
  <si>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</si>
  <si>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</si>
  <si>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</si>
  <si>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</si>
  <si>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</si>
  <si>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</si>
  <si>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</si>
  <si>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</si>
  <si>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</si>
  <si>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</si>
  <si>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</si>
  <si>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</si>
  <si>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</si>
  <si>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</si>
  <si>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</si>
  <si>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</si>
  <si>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</si>
  <si>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</si>
  <si>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</si>
  <si>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</si>
  <si>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</si>
  <si>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</si>
  <si>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</si>
  <si>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</si>
  <si>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</si>
  <si>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</si>
  <si>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</si>
  <si>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</si>
  <si>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</si>
  <si>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</si>
  <si>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</si>
  <si>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</si>
  <si>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</si>
  <si>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</si>
  <si>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</si>
  <si>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</si>
  <si>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</si>
  <si>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</si>
  <si>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</si>
  <si>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</si>
  <si>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</si>
  <si>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</si>
  <si>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</si>
  <si>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</si>
  <si>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</si>
  <si>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</si>
  <si>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</si>
  <si>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</si>
  <si>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</si>
  <si>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</si>
  <si>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</si>
  <si>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</si>
  <si>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</si>
  <si>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</si>
  <si>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</si>
  <si>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</si>
  <si>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</si>
  <si>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</si>
  <si>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</si>
  <si>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</si>
  <si>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</si>
  <si>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</si>
  <si>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</si>
  <si>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</si>
  <si>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</si>
  <si>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</si>
  <si>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</si>
  <si>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</si>
  <si>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</si>
  <si>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</si>
  <si>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</si>
  <si>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</si>
  <si>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</si>
  <si>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</si>
  <si>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</si>
  <si>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</si>
  <si>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</si>
  <si>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</si>
  <si>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</si>
  <si>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</si>
  <si>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</si>
  <si>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</si>
  <si>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</si>
  <si>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</si>
  <si>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</si>
  <si>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</si>
  <si>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</si>
  <si>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</si>
  <si>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</si>
  <si>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</si>
  <si>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</si>
  <si>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</si>
  <si>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</si>
  <si>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</si>
  <si>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</si>
  <si>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</si>
  <si>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</si>
  <si>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</si>
  <si>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</si>
  <si>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</si>
  <si>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</si>
  <si>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</si>
  <si>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</si>
  <si>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</si>
  <si>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</si>
  <si>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</si>
  <si>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</si>
  <si>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</si>
  <si>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</si>
  <si>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</si>
  <si>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</si>
  <si>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</si>
  <si>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</si>
  <si>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</si>
  <si>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</si>
  <si>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</si>
  <si>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</si>
  <si>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</si>
  <si>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</si>
  <si>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</si>
  <si>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</si>
  <si>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</si>
  <si>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</si>
  <si>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</si>
  <si>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</si>
  <si>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</si>
  <si>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</si>
  <si>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</si>
  <si>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</si>
  <si>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</si>
  <si>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</si>
  <si>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</si>
  <si>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</si>
  <si>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</si>
  <si>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</si>
  <si>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</si>
  <si>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</si>
  <si>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</si>
  <si>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</si>
  <si>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</si>
  <si>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</si>
  <si>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</si>
  <si>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</si>
  <si>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</si>
  <si>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</si>
  <si>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</si>
  <si>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</si>
  <si>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</si>
  <si>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</si>
  <si>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</si>
  <si>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</si>
  <si>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</si>
  <si>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</si>
  <si>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</si>
  <si>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</si>
  <si>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</si>
  <si>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</si>
  <si>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</si>
  <si>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</si>
  <si>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</si>
  <si>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</si>
  <si>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</si>
  <si>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</si>
  <si>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</si>
  <si>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</si>
  <si>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</si>
  <si>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</si>
  <si>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</si>
  <si>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</si>
  <si>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</si>
  <si>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</si>
  <si>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</si>
  <si>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</si>
  <si>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</si>
  <si>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</si>
  <si>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</si>
  <si>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</si>
  <si>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</si>
  <si>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</si>
  <si>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</si>
  <si>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</si>
  <si>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</si>
  <si>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</si>
  <si>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</si>
  <si>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</si>
  <si>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</si>
  <si>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</si>
  <si>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</si>
  <si>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</si>
  <si>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</si>
  <si>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</si>
  <si>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</si>
  <si>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</si>
  <si>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</si>
  <si>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</si>
  <si>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</si>
  <si>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</si>
  <si>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</si>
  <si>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</si>
  <si>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</si>
  <si>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</si>
  <si>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</si>
  <si>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</si>
  <si>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</si>
  <si>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</si>
  <si>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</si>
  <si>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</si>
  <si>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</si>
  <si>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</si>
  <si>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</si>
  <si>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</si>
  <si>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</si>
  <si>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</si>
  <si>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</si>
  <si>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</si>
  <si>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</si>
  <si>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</si>
  <si>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</si>
  <si>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</si>
  <si>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</si>
  <si>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</si>
  <si>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</si>
  <si>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</si>
  <si>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</si>
  <si>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</si>
  <si>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</si>
  <si>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</si>
  <si>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</si>
  <si>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</si>
  <si>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</si>
  <si>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</si>
  <si>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</si>
  <si>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</si>
  <si>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</si>
  <si>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</si>
  <si>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</si>
  <si>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</si>
  <si>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</si>
  <si>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</si>
  <si>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</si>
  <si>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</si>
  <si>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</si>
  <si>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</si>
  <si>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</si>
  <si>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</si>
  <si>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</si>
  <si>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</si>
  <si>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</si>
  <si>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</si>
  <si>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</si>
  <si>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</si>
  <si>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</si>
  <si>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</si>
  <si>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</si>
  <si>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</si>
  <si>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</si>
  <si>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</si>
  <si>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</si>
  <si>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</si>
  <si>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</si>
  <si>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</si>
  <si>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</si>
  <si>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</si>
  <si>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</si>
  <si>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</si>
  <si>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</si>
  <si>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</si>
  <si>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</si>
  <si>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</si>
  <si>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</si>
  <si>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</si>
  <si>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</si>
  <si>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</si>
  <si>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</si>
  <si>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</si>
  <si>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</si>
  <si>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</si>
  <si>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</si>
  <si>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</si>
  <si>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</si>
  <si>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</si>
  <si>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</si>
  <si>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</si>
  <si>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</si>
  <si>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</si>
  <si>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</si>
  <si>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</si>
  <si>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</si>
  <si>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</si>
  <si>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</si>
  <si>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</si>
  <si>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</si>
  <si>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</si>
  <si>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</si>
  <si>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</si>
  <si>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</si>
  <si>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</si>
  <si>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</si>
  <si>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</si>
  <si>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</si>
  <si>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</si>
  <si>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</si>
  <si>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</si>
  <si>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</si>
  <si>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</si>
  <si>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</si>
  <si>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</si>
  <si>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</si>
  <si>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</si>
  <si>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</si>
  <si>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</si>
  <si>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</si>
  <si>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</si>
  <si>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</si>
  <si>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</si>
  <si>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</si>
  <si>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</si>
  <si>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</si>
  <si>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</si>
  <si>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</si>
  <si>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</si>
  <si>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</si>
  <si>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</si>
  <si>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</si>
  <si>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</si>
  <si>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</si>
  <si>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</si>
  <si>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</si>
  <si>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</si>
  <si>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</si>
  <si>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</si>
  <si>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</si>
  <si>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</si>
  <si>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</si>
  <si>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</si>
  <si>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</si>
  <si>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</si>
  <si>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</si>
  <si>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</si>
  <si>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</si>
  <si>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</si>
  <si>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</si>
  <si>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</si>
  <si>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</si>
  <si>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</si>
  <si>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</si>
  <si>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</si>
  <si>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</si>
  <si>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</si>
  <si>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</si>
  <si>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</si>
  <si>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</si>
  <si>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</si>
  <si>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</si>
  <si>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</si>
  <si>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</si>
  <si>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</si>
  <si>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</si>
  <si>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</si>
  <si>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</si>
  <si>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</si>
  <si>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</si>
  <si>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</si>
  <si>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</si>
  <si>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</si>
  <si>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</si>
  <si>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</si>
  <si>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</si>
  <si>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</si>
  <si>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</si>
  <si>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</si>
  <si>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</si>
  <si>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</si>
  <si>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</si>
  <si>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</si>
  <si>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</si>
  <si>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</si>
  <si>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</si>
  <si>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</si>
  <si>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</si>
  <si>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</si>
  <si>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</si>
  <si>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</si>
  <si>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</si>
  <si>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</si>
  <si>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</si>
  <si>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</si>
  <si>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</si>
  <si>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</si>
  <si>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</si>
  <si>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</si>
  <si>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</si>
  <si>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</si>
  <si>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</si>
  <si>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</si>
  <si>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</si>
  <si>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</si>
  <si>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</si>
  <si>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</si>
  <si>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</si>
  <si>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</si>
  <si>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</si>
  <si>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</si>
  <si>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</si>
  <si>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</si>
  <si>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</si>
  <si>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</si>
  <si>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</si>
  <si>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</si>
  <si>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</si>
  <si>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</si>
  <si>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</si>
  <si>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</si>
  <si>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</si>
  <si>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</si>
  <si>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</si>
  <si>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</si>
  <si>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</si>
  <si>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</si>
  <si>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</si>
  <si>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</si>
  <si>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</si>
  <si>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</si>
  <si>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</si>
  <si>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</si>
  <si>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</si>
  <si>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</si>
  <si>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</si>
  <si>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</si>
  <si>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</si>
  <si>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</si>
  <si>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</si>
  <si>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</si>
  <si>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</si>
  <si>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</si>
  <si>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</si>
  <si>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</si>
  <si>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</si>
  <si>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</si>
  <si>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</si>
  <si>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</si>
  <si>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</si>
  <si>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</si>
  <si>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</si>
  <si>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</si>
  <si>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</si>
  <si>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</si>
  <si>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</si>
  <si>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</si>
  <si>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</si>
  <si>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</si>
  <si>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</si>
  <si>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</si>
  <si>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</si>
  <si>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</si>
  <si>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</si>
  <si>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</si>
  <si>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</si>
  <si>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</si>
  <si>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</si>
  <si>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</si>
  <si>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</si>
  <si>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</si>
  <si>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</si>
  <si>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</si>
  <si>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</si>
  <si>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</si>
  <si>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</si>
  <si>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</si>
  <si>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</si>
  <si>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</si>
  <si>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</si>
  <si>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</si>
  <si>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</si>
  <si>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</si>
  <si>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</si>
  <si>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</si>
  <si>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</si>
  <si>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</si>
  <si>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</si>
  <si>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</si>
  <si>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</si>
  <si>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</si>
  <si>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</si>
  <si>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</si>
  <si>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</si>
  <si>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</si>
  <si>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</si>
  <si>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</si>
  <si>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</si>
  <si>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</si>
  <si>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</si>
  <si>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</si>
  <si>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</si>
  <si>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</si>
  <si>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</si>
  <si>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</si>
  <si>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</si>
  <si>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</si>
  <si>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</si>
  <si>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</si>
  <si>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</si>
  <si>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</si>
  <si>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</si>
  <si>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</si>
  <si>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</si>
  <si>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</si>
  <si>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</si>
  <si>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</si>
  <si>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</si>
  <si>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</si>
  <si>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</si>
  <si>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</si>
  <si>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</si>
  <si>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</si>
  <si>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</si>
  <si>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</si>
  <si>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</si>
  <si>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</si>
  <si>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</si>
  <si>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</si>
  <si>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</si>
  <si>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</si>
  <si>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</si>
  <si>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</si>
  <si>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</si>
  <si>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</si>
  <si>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</si>
  <si>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</si>
  <si>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</si>
  <si>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</si>
  <si>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</si>
  <si>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</si>
  <si>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</si>
  <si>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</si>
  <si>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</si>
  <si>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</si>
  <si>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</si>
  <si>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</si>
  <si>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</si>
  <si>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</si>
  <si>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</si>
  <si>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</si>
  <si>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</si>
  <si>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</si>
  <si>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</si>
  <si>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</si>
  <si>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</si>
  <si>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</si>
  <si>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</si>
  <si>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</si>
  <si>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</si>
  <si>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</si>
  <si>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</si>
  <si>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</si>
  <si>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</si>
  <si>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</si>
  <si>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</si>
  <si>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</si>
  <si>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</si>
  <si>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</si>
  <si>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</si>
  <si>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</si>
  <si>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</si>
  <si>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</si>
  <si>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</si>
  <si>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</si>
  <si>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</si>
  <si>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</si>
  <si>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</si>
  <si>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</si>
  <si>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</si>
  <si>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</si>
  <si>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</si>
  <si>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</si>
  <si>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</si>
  <si>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</si>
  <si>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</si>
  <si>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</si>
  <si>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</si>
  <si>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</si>
  <si>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</si>
  <si>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</si>
  <si>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</si>
  <si>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</si>
  <si>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</si>
  <si>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</si>
  <si>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</si>
  <si>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</si>
  <si>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</si>
  <si>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</si>
  <si>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</si>
  <si>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</si>
  <si>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</si>
  <si>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</si>
  <si>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</si>
  <si>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</si>
  <si>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</si>
  <si>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</si>
  <si>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</si>
  <si>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</si>
  <si>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</si>
  <si>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</si>
  <si>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</si>
  <si>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</si>
  <si>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</si>
  <si>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</si>
  <si>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</si>
  <si>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</si>
  <si>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</si>
  <si>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</si>
  <si>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</si>
  <si>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</si>
  <si>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</si>
  <si>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</si>
  <si>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</si>
  <si>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</si>
  <si>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</si>
  <si>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</si>
  <si>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</si>
  <si>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</si>
  <si>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</si>
  <si>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</si>
  <si>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</si>
  <si>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</si>
  <si>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</si>
  <si>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</si>
  <si>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</si>
  <si>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</si>
  <si>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</si>
  <si>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</si>
  <si>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</si>
  <si>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</si>
  <si>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</si>
  <si>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</si>
  <si>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</si>
  <si>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</si>
  <si>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</si>
  <si>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</si>
  <si>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</si>
  <si>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</si>
  <si>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</si>
  <si>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</si>
  <si>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</si>
  <si>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</si>
  <si>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</si>
  <si>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</si>
  <si>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</si>
  <si>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</si>
  <si>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</si>
  <si>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</si>
  <si>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</si>
  <si>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</si>
  <si>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</si>
  <si>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</si>
  <si>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</si>
  <si>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</si>
  <si>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</si>
  <si>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</si>
  <si>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</si>
  <si>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</si>
  <si>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</si>
  <si>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</si>
  <si>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</si>
  <si>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</si>
  <si>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</si>
  <si>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</si>
  <si>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</si>
  <si>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</si>
  <si>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</si>
  <si>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</si>
  <si>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</si>
  <si>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</si>
  <si>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</si>
  <si>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</si>
  <si>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</si>
  <si>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</si>
  <si>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</si>
  <si>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</si>
  <si>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</si>
  <si>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</si>
  <si>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</si>
  <si>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</si>
  <si>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</si>
  <si>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</si>
  <si>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</si>
  <si>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</si>
  <si>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</si>
  <si>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</si>
  <si>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</si>
  <si>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</si>
  <si>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</si>
  <si>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</si>
  <si>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</si>
  <si>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</si>
  <si>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</si>
  <si>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</si>
  <si>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</si>
  <si>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</si>
  <si>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</si>
  <si>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</si>
  <si>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</si>
  <si>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</si>
  <si>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</si>
  <si>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</si>
  <si>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</si>
  <si>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</si>
  <si>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</si>
  <si>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</si>
  <si>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</si>
  <si>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</si>
  <si>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</si>
  <si>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</si>
  <si>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</si>
  <si>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</si>
  <si>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</si>
  <si>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</si>
  <si>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</si>
  <si>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</si>
  <si>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</si>
  <si>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</si>
  <si>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</si>
  <si>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</si>
  <si>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</si>
  <si>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</si>
  <si>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</si>
  <si>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</si>
  <si>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</si>
  <si>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</si>
  <si>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</si>
  <si>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</si>
  <si>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</si>
  <si>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</si>
  <si>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</si>
  <si>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</si>
  <si>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</si>
  <si>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</si>
  <si>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</si>
  <si>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</si>
  <si>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</si>
  <si>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</si>
  <si>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</si>
  <si>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</si>
  <si>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</si>
  <si>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</si>
  <si>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</si>
  <si>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</si>
  <si>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</si>
  <si>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</si>
  <si>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</si>
  <si>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</si>
  <si>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</si>
  <si>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</si>
  <si>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</si>
  <si>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</si>
  <si>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</si>
  <si>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</si>
  <si>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</si>
  <si>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</si>
  <si>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</si>
  <si>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</si>
  <si>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</si>
  <si>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</si>
  <si>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</si>
  <si>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</si>
  <si>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</si>
  <si>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</si>
  <si>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</si>
  <si>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</si>
  <si>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</si>
  <si>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</si>
  <si>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</si>
  <si>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</si>
  <si>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</si>
  <si>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</si>
  <si>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</si>
  <si>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</si>
  <si>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</si>
  <si>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</si>
  <si>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</si>
  <si>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</si>
  <si>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</si>
  <si>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</si>
  <si>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</si>
  <si>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</si>
  <si>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</si>
  <si>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</si>
  <si>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</si>
  <si>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</si>
  <si>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</si>
  <si>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</si>
  <si>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</si>
  <si>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</si>
  <si>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</si>
  <si>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</si>
  <si>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</si>
  <si>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</si>
  <si>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</si>
  <si>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</si>
  <si>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</si>
  <si>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</si>
  <si>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</si>
  <si>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</si>
  <si>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</si>
  <si>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</si>
  <si>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</si>
  <si>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</si>
  <si>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</si>
  <si>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</si>
  <si>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</si>
  <si>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</si>
  <si>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</si>
  <si>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</si>
  <si>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</si>
  <si>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</si>
  <si>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</si>
  <si>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</si>
  <si>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</si>
  <si>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</si>
  <si>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</si>
  <si>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</si>
  <si>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</si>
  <si>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</si>
  <si>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</si>
  <si>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</si>
  <si>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</si>
  <si>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</si>
  <si>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</si>
  <si>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</si>
  <si>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</si>
  <si>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</si>
  <si>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</si>
  <si>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</si>
  <si>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</si>
  <si>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</si>
  <si>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</si>
  <si>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</si>
  <si>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</si>
  <si>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</si>
  <si>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</si>
  <si>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</si>
  <si>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</si>
  <si>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</si>
  <si>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</si>
  <si>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</si>
  <si>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</si>
  <si>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</si>
  <si>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</si>
  <si>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</si>
  <si>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</si>
  <si>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</si>
  <si>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</si>
  <si>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</si>
  <si>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</si>
  <si>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</si>
  <si>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</si>
  <si>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</si>
  <si>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</si>
  <si>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</si>
  <si>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</si>
  <si>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</si>
  <si>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</si>
  <si>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</si>
  <si>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</si>
  <si>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</si>
  <si>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</si>
  <si>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</si>
  <si>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</si>
  <si>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</si>
  <si>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</si>
  <si>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</si>
  <si>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</si>
  <si>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</si>
  <si>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</si>
  <si>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</si>
  <si>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</si>
  <si>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</si>
  <si>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</si>
  <si>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</si>
  <si>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</si>
  <si>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</si>
  <si>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</si>
  <si>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</si>
  <si>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</si>
  <si>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</si>
  <si>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</si>
  <si>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</si>
  <si>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</si>
  <si>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</si>
  <si>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</si>
  <si>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</si>
  <si>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</si>
  <si>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</si>
  <si>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</si>
  <si>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</si>
  <si>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</si>
  <si>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</si>
  <si>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</si>
  <si>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</si>
  <si>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</si>
  <si>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</si>
  <si>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</si>
  <si>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</si>
  <si>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</si>
  <si>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</si>
  <si>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</si>
  <si>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</si>
  <si>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</si>
  <si>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</si>
  <si>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</si>
  <si>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</si>
  <si>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</si>
  <si>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</si>
  <si>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</si>
  <si>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</si>
  <si>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</si>
  <si>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</si>
  <si>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</si>
  <si>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</si>
  <si>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</si>
  <si>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</si>
  <si>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</si>
  <si>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</si>
  <si>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</si>
  <si>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</si>
  <si>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</si>
  <si>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</si>
  <si>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</si>
  <si>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</si>
  <si>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</si>
  <si>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</si>
  <si>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</si>
  <si>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</si>
  <si>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</si>
  <si>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</si>
  <si>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</si>
  <si>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</si>
  <si>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</si>
  <si>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</si>
  <si>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</si>
  <si>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</si>
  <si>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</si>
  <si>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</si>
  <si>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</si>
  <si>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</si>
  <si>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</si>
  <si>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</si>
  <si>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</si>
  <si>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</si>
  <si>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</si>
  <si>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</si>
  <si>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</si>
  <si>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</si>
  <si>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</si>
  <si>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</si>
  <si>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</si>
  <si>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</si>
  <si>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</si>
  <si>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</si>
  <si>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</si>
  <si>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</si>
  <si>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</si>
  <si>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</si>
  <si>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</si>
  <si>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</si>
  <si>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</si>
  <si>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</si>
  <si>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</si>
  <si>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</si>
  <si>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</si>
  <si>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</si>
  <si>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</si>
  <si>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</si>
  <si>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</si>
  <si>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</si>
  <si>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</si>
  <si>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</si>
  <si>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</si>
  <si>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</si>
  <si>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</si>
  <si>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</si>
  <si>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</si>
  <si>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</si>
  <si>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</si>
  <si>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</si>
  <si>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</si>
  <si>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</si>
  <si>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</si>
  <si>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</si>
  <si>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</si>
  <si>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</si>
  <si>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</si>
  <si>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</si>
  <si>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</si>
  <si>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</si>
  <si>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</si>
  <si>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</si>
  <si>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</si>
  <si>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</si>
  <si>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</si>
  <si>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</si>
  <si>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</si>
  <si>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</si>
  <si>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</si>
  <si>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</si>
  <si>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</si>
  <si>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</si>
  <si>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</si>
  <si>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</si>
  <si>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</si>
  <si>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</si>
  <si>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</si>
  <si>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</si>
  <si>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</si>
  <si>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</si>
  <si>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</si>
  <si>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</si>
  <si>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</si>
  <si>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</si>
  <si>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</si>
  <si>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</si>
  <si>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</si>
  <si>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</si>
  <si>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</si>
  <si>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</si>
  <si>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</si>
  <si>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</si>
  <si>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</si>
  <si>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</si>
  <si>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</si>
  <si>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</si>
  <si>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</si>
  <si>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</si>
  <si>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</si>
  <si>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</si>
  <si>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</si>
  <si>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</si>
  <si>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</si>
  <si>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</si>
  <si>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</si>
  <si>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</si>
  <si>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</si>
  <si>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</si>
  <si>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</si>
  <si>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</si>
  <si>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</si>
  <si>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</si>
  <si>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</si>
  <si>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</si>
  <si>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</si>
  <si>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</si>
  <si>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</si>
  <si>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</si>
  <si>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</si>
  <si>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</si>
  <si>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</si>
  <si>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</si>
  <si>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</si>
  <si>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</si>
  <si>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</si>
  <si>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</si>
  <si>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</si>
  <si>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</si>
  <si>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</si>
  <si>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</si>
  <si>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</si>
  <si>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</si>
  <si>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</si>
  <si>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</si>
  <si>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</si>
  <si>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</si>
  <si>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</si>
  <si>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</si>
  <si>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</si>
  <si>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</si>
  <si>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</si>
  <si>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</si>
  <si>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</si>
  <si>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</si>
  <si>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</si>
  <si>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</si>
  <si>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</si>
  <si>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</si>
  <si>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</si>
  <si>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</si>
  <si>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</si>
  <si>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</si>
  <si>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</si>
  <si>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</si>
  <si>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</si>
  <si>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</si>
  <si>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</si>
  <si>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</si>
  <si>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</si>
  <si>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</si>
  <si>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</si>
  <si>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</si>
  <si>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</si>
  <si>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</si>
  <si>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</si>
  <si>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</si>
  <si>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</si>
  <si>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</si>
  <si>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</si>
  <si>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</si>
  <si>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</si>
  <si>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</si>
  <si>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</si>
  <si>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</si>
  <si>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</si>
  <si>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</si>
  <si>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</si>
  <si>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</si>
  <si>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</si>
  <si>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</si>
  <si>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</si>
  <si>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</si>
  <si>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</si>
  <si>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</si>
  <si>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</si>
  <si>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</si>
  <si>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</si>
  <si>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</si>
  <si>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</si>
  <si>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</si>
  <si>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</si>
  <si>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</si>
  <si>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</si>
  <si>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</si>
  <si>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</si>
  <si>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</si>
  <si>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</si>
  <si>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</si>
  <si>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</si>
  <si>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</si>
  <si>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</si>
  <si>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</si>
  <si>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</si>
  <si>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</si>
  <si>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</si>
  <si>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</si>
  <si>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</si>
  <si>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</si>
  <si>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</si>
  <si>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</si>
  <si>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</si>
  <si>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</si>
  <si>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</si>
  <si>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</si>
  <si>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</si>
  <si>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</si>
  <si>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</si>
  <si>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</si>
  <si>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</si>
  <si>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</si>
  <si>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</si>
  <si>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</si>
  <si>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</si>
  <si>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</si>
  <si>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</si>
  <si>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</si>
  <si>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</si>
  <si>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</si>
  <si>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</si>
  <si>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</si>
  <si>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</si>
  <si>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</si>
  <si>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</si>
  <si>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</si>
  <si>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</si>
  <si>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</si>
  <si>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</si>
  <si>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</si>
  <si>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</si>
  <si>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</si>
  <si>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</si>
  <si>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</si>
  <si>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</si>
  <si>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</si>
  <si>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</si>
  <si>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</si>
  <si>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</si>
  <si>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</si>
  <si>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</si>
  <si>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</si>
  <si>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</si>
  <si>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</si>
  <si>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</si>
  <si>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</si>
  <si>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</si>
  <si>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</si>
  <si>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</si>
  <si>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</si>
  <si>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</si>
  <si>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</si>
  <si>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</si>
  <si>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</si>
  <si>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</si>
  <si>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</si>
  <si>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</si>
  <si>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</si>
  <si>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</si>
  <si>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</si>
  <si>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</si>
  <si>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</si>
  <si>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</si>
  <si>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</si>
  <si>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</si>
  <si>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</si>
  <si>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</si>
  <si>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</si>
  <si>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</si>
  <si>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</si>
  <si>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</si>
  <si>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</si>
  <si>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</si>
  <si>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</si>
  <si>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</si>
  <si>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</si>
  <si>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</si>
  <si>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</si>
  <si>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</si>
  <si>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</si>
  <si>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</si>
  <si>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</si>
  <si>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</si>
  <si>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</si>
  <si>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</si>
  <si>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</si>
  <si>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</si>
  <si>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</si>
  <si>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</si>
  <si>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</si>
  <si>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</si>
  <si>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</si>
  <si>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</si>
  <si>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</si>
  <si>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</si>
  <si>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</si>
  <si>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</si>
  <si>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</si>
  <si>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</si>
  <si>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</si>
  <si>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</si>
  <si>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</si>
  <si>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</si>
  <si>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</si>
  <si>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</si>
  <si>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</si>
  <si>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</si>
  <si>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</si>
  <si>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</si>
  <si>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</si>
  <si>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</si>
  <si>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</si>
  <si>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</si>
  <si>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</si>
  <si>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</si>
  <si>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</si>
  <si>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</si>
  <si>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</si>
  <si>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</si>
  <si>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</si>
  <si>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</si>
  <si>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</si>
  <si>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</si>
  <si>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</si>
  <si>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</si>
  <si>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</si>
  <si>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</si>
  <si>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</si>
  <si>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</si>
  <si>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</si>
  <si>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</si>
  <si>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</si>
  <si>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</si>
  <si>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</si>
  <si>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</si>
  <si>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</si>
  <si>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</si>
  <si>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</si>
  <si>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</si>
  <si>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</si>
  <si>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</si>
  <si>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</si>
  <si>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</si>
  <si>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</si>
  <si>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</si>
  <si>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</si>
  <si>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</si>
  <si>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</si>
  <si>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</si>
  <si>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</si>
  <si>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</si>
  <si>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</si>
  <si>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</si>
  <si>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</si>
  <si>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</si>
  <si>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</si>
  <si>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</si>
  <si>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</si>
  <si>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</si>
  <si>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</si>
  <si>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</si>
  <si>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</si>
  <si>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</si>
  <si>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</si>
  <si>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</si>
  <si>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</si>
  <si>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</si>
  <si>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</si>
  <si>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</si>
  <si>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</si>
  <si>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</si>
  <si>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</si>
  <si>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</si>
  <si>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</si>
  <si>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</si>
  <si>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</si>
  <si>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</si>
  <si>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</si>
  <si>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</si>
  <si>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</si>
  <si>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</si>
  <si>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</si>
  <si>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</si>
  <si>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</si>
  <si>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</si>
  <si>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</si>
  <si>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</si>
  <si>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</si>
  <si>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</si>
  <si>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</si>
  <si>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</si>
  <si>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</si>
  <si>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</si>
  <si>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</si>
  <si>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</si>
  <si>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</si>
  <si>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</si>
  <si>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</si>
  <si>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</si>
  <si>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</si>
  <si>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</si>
  <si>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</si>
  <si>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</si>
  <si>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</si>
  <si>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</si>
  <si>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</si>
  <si>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</si>
  <si>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</si>
  <si>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</si>
  <si>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</si>
  <si>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</si>
  <si>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</si>
  <si>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</si>
  <si>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</si>
  <si>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</si>
  <si>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</si>
  <si>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</si>
  <si>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</si>
  <si>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</si>
  <si>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</si>
  <si>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</si>
  <si>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</si>
  <si>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</si>
  <si>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</si>
  <si>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</si>
  <si>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</si>
  <si>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</si>
  <si>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</si>
  <si>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</si>
  <si>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</si>
  <si>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</si>
  <si>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</si>
  <si>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</si>
  <si>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</si>
  <si>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</si>
  <si>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</si>
  <si>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</si>
  <si>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</si>
  <si>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</si>
  <si>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</si>
  <si>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</si>
  <si>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</si>
  <si>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</si>
  <si>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</si>
  <si>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</si>
  <si>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</si>
  <si>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</si>
  <si>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</si>
  <si>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</si>
  <si>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</si>
  <si>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</si>
  <si>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</si>
  <si>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</si>
  <si>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</si>
  <si>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</si>
  <si>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</si>
  <si>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</si>
  <si>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</si>
  <si>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</si>
  <si>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</si>
  <si>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</si>
  <si>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</si>
  <si>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</si>
  <si>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</si>
  <si>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</si>
  <si>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</si>
  <si>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</si>
  <si>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</si>
  <si>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</si>
  <si>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</si>
  <si>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</si>
  <si>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</si>
  <si>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</si>
  <si>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</si>
  <si>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</si>
  <si>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</si>
  <si>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</si>
  <si>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</si>
  <si>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</si>
  <si>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</si>
  <si>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</si>
  <si>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</si>
  <si>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</si>
  <si>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</si>
  <si>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</si>
  <si>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</si>
  <si>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</si>
  <si>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</si>
  <si>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</si>
  <si>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</si>
  <si>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</si>
  <si>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</si>
  <si>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</si>
  <si>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</si>
  <si>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</si>
  <si>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</si>
  <si>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</si>
  <si>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</si>
  <si>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</si>
  <si>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</si>
  <si>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</si>
  <si>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</si>
  <si>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</si>
  <si>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</si>
  <si>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</si>
  <si>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</si>
  <si>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</si>
  <si>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</si>
  <si>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</si>
  <si>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</si>
  <si>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</si>
  <si>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</si>
  <si>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</si>
  <si>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</si>
  <si>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</si>
  <si>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</si>
  <si>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</si>
  <si>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</si>
  <si>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</si>
  <si>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</si>
  <si>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</si>
  <si>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</si>
  <si>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</si>
  <si>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</si>
  <si>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</si>
  <si>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</si>
  <si>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</si>
  <si>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</si>
  <si>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</si>
  <si>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</si>
  <si>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</si>
  <si>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</si>
  <si>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</si>
  <si>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</si>
  <si>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</si>
  <si>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</si>
  <si>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</si>
  <si>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</si>
  <si>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</si>
  <si>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</si>
  <si>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</si>
  <si>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</si>
  <si>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</si>
  <si>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</si>
  <si>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</si>
  <si>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</si>
  <si>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</si>
  <si>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</si>
  <si>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</si>
  <si>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</si>
  <si>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</si>
  <si>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</si>
  <si>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</si>
  <si>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</si>
  <si>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</si>
  <si>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</si>
  <si>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</si>
  <si>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</si>
  <si>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</si>
  <si>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</si>
  <si>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</si>
  <si>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</si>
  <si>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</si>
  <si>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</si>
  <si>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</si>
  <si>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</si>
  <si>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</si>
  <si>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</si>
  <si>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</si>
  <si>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</si>
  <si>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</si>
  <si>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</si>
  <si>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</si>
  <si>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</si>
  <si>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</si>
  <si>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</si>
  <si>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</si>
  <si>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</si>
  <si>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</si>
  <si>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</si>
  <si>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</si>
  <si>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</si>
  <si>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</si>
  <si>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</si>
  <si>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</si>
  <si>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</si>
  <si>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</si>
  <si>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</si>
  <si>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</si>
  <si>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</si>
  <si>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</si>
  <si>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</si>
  <si>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</si>
  <si>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</si>
  <si>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</si>
  <si>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</si>
  <si>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</si>
  <si>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</si>
  <si>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</si>
  <si>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</si>
  <si>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</si>
  <si>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</si>
  <si>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</si>
  <si>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</si>
  <si>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</si>
  <si>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</si>
  <si>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</si>
  <si>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</si>
  <si>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</si>
  <si>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</si>
  <si>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</si>
  <si>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</si>
  <si>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</si>
  <si>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</si>
  <si>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</si>
  <si>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</si>
  <si>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</si>
  <si>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</si>
  <si>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</si>
  <si>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</si>
  <si>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</si>
  <si>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</si>
  <si>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</si>
  <si>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</si>
  <si>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</si>
  <si>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</si>
  <si>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</si>
  <si>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</si>
  <si>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</si>
  <si>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</si>
  <si>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</si>
  <si>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</si>
  <si>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</si>
  <si>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</si>
  <si>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</si>
  <si>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</si>
  <si>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</si>
  <si>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</si>
  <si>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</si>
  <si>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</si>
  <si>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</si>
  <si>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</si>
  <si>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</si>
  <si>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</si>
  <si>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</si>
  <si>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</si>
  <si>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</si>
  <si>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</si>
  <si>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</si>
  <si>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</si>
  <si>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</si>
  <si>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</si>
  <si>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</si>
  <si>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</si>
  <si>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</si>
  <si>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</si>
  <si>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</si>
  <si>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</si>
  <si>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</si>
  <si>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</si>
  <si>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</si>
  <si>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</si>
  <si>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</si>
  <si>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</si>
  <si>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</si>
  <si>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</si>
  <si>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</si>
  <si>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</si>
  <si>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</si>
  <si>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</si>
  <si>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</si>
  <si>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</si>
  <si>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</si>
  <si>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</si>
  <si>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</si>
  <si>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</si>
  <si>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</si>
  <si>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</si>
  <si>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</si>
  <si>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</si>
  <si>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</si>
  <si>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</si>
  <si>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</si>
  <si>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</si>
  <si>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</si>
  <si>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</si>
  <si>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</si>
  <si>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</si>
  <si>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</si>
  <si>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</si>
  <si>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</si>
  <si>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</si>
  <si>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</si>
  <si>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</si>
  <si>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</si>
  <si>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</si>
  <si>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</si>
  <si>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</si>
  <si>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</si>
  <si>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</si>
  <si>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</si>
  <si>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</si>
  <si>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</si>
  <si>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</si>
  <si>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</si>
  <si>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</si>
  <si>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</si>
  <si>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</si>
  <si>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</si>
  <si>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</si>
  <si>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</si>
  <si>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</si>
  <si>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</si>
  <si>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</si>
  <si>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</si>
  <si>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</si>
  <si>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</si>
  <si>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</si>
  <si>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</si>
  <si>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</si>
  <si>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</si>
  <si>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</si>
  <si>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</si>
  <si>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</si>
  <si>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</si>
  <si>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</si>
  <si>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</si>
  <si>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</si>
  <si>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</si>
  <si>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</si>
  <si>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</si>
  <si>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</si>
  <si>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</si>
  <si>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</si>
  <si>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</si>
  <si>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</si>
  <si>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</si>
  <si>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</si>
  <si>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</si>
  <si>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</si>
  <si>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</si>
  <si>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</si>
  <si>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</si>
  <si>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</si>
  <si>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</si>
  <si>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</si>
  <si>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</si>
  <si>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</si>
  <si>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</si>
  <si>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</si>
  <si>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</si>
  <si>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</si>
  <si>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</si>
  <si>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</si>
  <si>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</si>
  <si>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</si>
  <si>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</si>
  <si>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</si>
  <si>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</si>
  <si>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</si>
  <si>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</si>
  <si>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</si>
  <si>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</si>
  <si>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</si>
  <si>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</si>
  <si>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</si>
  <si>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</si>
  <si>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</si>
  <si>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</si>
  <si>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</si>
  <si>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</si>
  <si>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</si>
  <si>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</si>
  <si>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</si>
  <si>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</si>
  <si>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</si>
  <si>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</si>
  <si>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</si>
  <si>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</si>
  <si>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</si>
  <si>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</si>
  <si>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</si>
  <si>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</si>
  <si>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</si>
  <si>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</si>
  <si>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</si>
  <si>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</si>
  <si>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</si>
  <si>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</si>
  <si>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</si>
  <si>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</si>
  <si>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</si>
  <si>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</si>
  <si>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</si>
  <si>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</si>
  <si>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</si>
  <si>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</si>
  <si>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</si>
  <si>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</si>
  <si>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</si>
  <si>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</si>
  <si>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</si>
  <si>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</si>
  <si>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</si>
  <si>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</si>
  <si>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</si>
  <si>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</si>
  <si>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</si>
  <si>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</si>
  <si>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</si>
  <si>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</si>
  <si>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</si>
  <si>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</si>
  <si>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</si>
  <si>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</si>
  <si>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</si>
  <si>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</si>
  <si>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</si>
  <si>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</si>
  <si>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</si>
  <si>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</si>
  <si>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</si>
  <si>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</si>
  <si>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</si>
  <si>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</si>
  <si>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</si>
  <si>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</si>
  <si>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</si>
  <si>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</si>
  <si>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</si>
  <si>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</si>
  <si>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</si>
  <si>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</si>
  <si>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</si>
  <si>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</si>
  <si>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</si>
  <si>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</si>
  <si>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</si>
  <si>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</si>
  <si>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</si>
  <si>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</si>
  <si>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</si>
  <si>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</si>
  <si>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</si>
  <si>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</si>
  <si>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</si>
  <si>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</si>
  <si>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</si>
  <si>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</si>
  <si>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</si>
  <si>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</si>
  <si>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</si>
  <si>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</si>
  <si>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</si>
  <si>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</si>
  <si>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</si>
  <si>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</si>
  <si>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</si>
  <si>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</si>
  <si>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</si>
  <si>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</si>
  <si>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</si>
  <si>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</si>
  <si>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</si>
  <si>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</si>
  <si>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</si>
  <si>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</si>
  <si>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</si>
  <si>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</si>
  <si>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</si>
  <si>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</si>
  <si>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</si>
  <si>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</si>
  <si>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</si>
  <si>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</si>
  <si>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</si>
  <si>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</si>
  <si>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</si>
  <si>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</si>
  <si>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</si>
  <si>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</si>
  <si>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</si>
  <si>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</si>
  <si>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</si>
  <si>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</si>
  <si>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</si>
  <si>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</si>
  <si>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</si>
  <si>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</si>
  <si>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</si>
  <si>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</si>
  <si>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</si>
  <si>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</si>
  <si>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</si>
  <si>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</si>
  <si>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</si>
  <si>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</si>
  <si>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</si>
  <si>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</si>
  <si>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</si>
  <si>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</si>
  <si>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</si>
  <si>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</si>
  <si>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</si>
  <si>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</si>
  <si>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</si>
  <si>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</si>
  <si>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</si>
  <si>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</si>
  <si>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</si>
  <si>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</si>
  <si>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</si>
  <si>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</si>
  <si>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</si>
  <si>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</si>
  <si>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</si>
  <si>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</si>
  <si>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</si>
  <si>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</si>
  <si>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</si>
  <si>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</si>
  <si>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</si>
  <si>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</si>
  <si>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</si>
  <si>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</si>
  <si>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</si>
  <si>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</si>
  <si>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</si>
  <si>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</si>
  <si>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</si>
  <si>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</si>
  <si>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</si>
  <si>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</si>
  <si>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</si>
  <si>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</si>
  <si>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</si>
  <si>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</si>
  <si>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</si>
  <si>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</si>
  <si>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</si>
  <si>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</si>
  <si>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</si>
  <si>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</si>
  <si>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</si>
  <si>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</si>
  <si>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</si>
  <si>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</si>
  <si>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</si>
  <si>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</si>
  <si>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</si>
  <si>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</si>
  <si>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</si>
  <si>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</si>
  <si>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</si>
  <si>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</si>
  <si>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</si>
  <si>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</si>
  <si>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</si>
  <si>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</si>
  <si>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</si>
  <si>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</si>
  <si>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</si>
  <si>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</si>
  <si>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</si>
  <si>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</si>
  <si>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</si>
  <si>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</si>
  <si>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</si>
  <si>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</si>
  <si>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</si>
  <si>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</si>
  <si>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</si>
  <si>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</si>
  <si>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</si>
  <si>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</si>
  <si>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</si>
  <si>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</si>
  <si>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</si>
  <si>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</si>
  <si>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</si>
  <si>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</si>
  <si>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</si>
  <si>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</si>
  <si>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</si>
  <si>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</si>
  <si>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</si>
  <si>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</si>
  <si>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</si>
  <si>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</si>
  <si>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</si>
  <si>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</si>
  <si>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</si>
  <si>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</si>
  <si>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</si>
  <si>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</si>
  <si>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</si>
  <si>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</si>
  <si>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</si>
  <si>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</si>
  <si>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</si>
  <si>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</si>
  <si>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</si>
  <si>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</si>
  <si>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</si>
  <si>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</si>
  <si>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</si>
  <si>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</si>
  <si>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</si>
  <si>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</si>
  <si>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</si>
  <si>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</si>
  <si>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</si>
  <si>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</si>
  <si>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</si>
  <si>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</si>
  <si>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</si>
  <si>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</si>
  <si>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</si>
  <si>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</si>
  <si>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</si>
  <si>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</si>
  <si>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</si>
  <si>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</si>
  <si>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</si>
  <si>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</si>
  <si>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</si>
  <si>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</si>
  <si>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</si>
  <si>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</si>
  <si>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</si>
  <si>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</si>
  <si>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</si>
  <si>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</si>
  <si>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</si>
  <si>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</si>
  <si>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</si>
  <si>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</si>
  <si>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</si>
  <si>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</si>
  <si>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</si>
  <si>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</si>
  <si>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</si>
  <si>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</si>
  <si>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</si>
  <si>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</si>
  <si>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</si>
  <si>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</si>
  <si>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</si>
  <si>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</si>
  <si>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</si>
  <si>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</si>
  <si>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</si>
  <si>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</si>
  <si>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</si>
  <si>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</si>
  <si>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</si>
  <si>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</si>
  <si>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</si>
  <si>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</si>
  <si>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</si>
  <si>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</si>
  <si>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</si>
  <si>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</si>
  <si>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</si>
  <si>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</si>
  <si>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</si>
  <si>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</si>
  <si>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</si>
  <si>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</si>
  <si>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</si>
  <si>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</si>
  <si>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</si>
  <si>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</si>
  <si>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</si>
  <si>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</si>
  <si>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</si>
  <si>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</si>
  <si>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</si>
  <si>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</si>
  <si>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</si>
  <si>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</si>
  <si>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</si>
  <si>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</si>
  <si>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</si>
  <si>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</si>
  <si>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</si>
  <si>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</si>
  <si>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</si>
  <si>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</si>
  <si>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</si>
  <si>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</si>
  <si>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</si>
  <si>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</si>
  <si>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</si>
  <si>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</si>
  <si>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</si>
  <si>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</si>
  <si>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</si>
  <si>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</si>
  <si>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</si>
  <si>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</si>
  <si>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</si>
  <si>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</si>
  <si>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</si>
  <si>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</si>
  <si>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</si>
  <si>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</si>
  <si>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</si>
  <si>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</si>
  <si>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</si>
  <si>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</si>
  <si>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</si>
  <si>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</si>
  <si>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</si>
  <si>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</si>
  <si>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</si>
  <si>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</si>
  <si>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</si>
  <si>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</si>
  <si>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</si>
  <si>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</si>
  <si>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</si>
  <si>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</si>
  <si>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</si>
  <si>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</si>
  <si>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</si>
  <si>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</si>
  <si>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</si>
  <si>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</si>
  <si>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</si>
  <si>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</si>
  <si>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</si>
  <si>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</si>
  <si>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</si>
  <si>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</si>
  <si>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</si>
  <si>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</si>
  <si>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</si>
  <si>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</si>
  <si>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</si>
  <si>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</si>
  <si>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</si>
  <si>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</si>
  <si>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</si>
  <si>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</si>
  <si>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</si>
  <si>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</si>
  <si>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</si>
  <si>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</si>
  <si>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</si>
  <si>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</si>
  <si>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</si>
  <si>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</si>
  <si>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</si>
  <si>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</si>
  <si>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</si>
  <si>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</si>
  <si>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</si>
  <si>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</si>
  <si>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</si>
  <si>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</si>
  <si>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</si>
  <si>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</si>
  <si>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</si>
  <si>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</si>
  <si>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</si>
  <si>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</si>
  <si>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</si>
  <si>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</si>
  <si>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</si>
  <si>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</si>
  <si>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</si>
  <si>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</si>
  <si>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</si>
  <si>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</si>
  <si>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</si>
  <si>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</si>
  <si>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</si>
  <si>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</si>
  <si>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</si>
  <si>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</si>
  <si>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</si>
  <si>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</si>
  <si>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</si>
  <si>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</si>
  <si>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</si>
  <si>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</si>
  <si>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</si>
  <si>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</si>
  <si>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</si>
  <si>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</si>
  <si>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</si>
  <si>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</si>
  <si>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</si>
  <si>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</si>
  <si>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</si>
  <si>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</si>
  <si>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</si>
  <si>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</si>
  <si>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</si>
  <si>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</si>
  <si>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</si>
  <si>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</si>
  <si>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</si>
  <si>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</si>
  <si>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</si>
  <si>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</si>
  <si>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</si>
  <si>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</si>
  <si>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</si>
  <si>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</si>
  <si>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</si>
  <si>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</si>
  <si>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</si>
  <si>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</si>
  <si>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</si>
  <si>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</si>
  <si>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</si>
  <si>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</si>
  <si>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</si>
  <si>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</si>
  <si>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</si>
  <si>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</si>
  <si>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</si>
  <si>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</si>
  <si>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</si>
  <si>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</si>
  <si>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</si>
  <si>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</si>
  <si>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</si>
  <si>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</si>
  <si>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</si>
  <si>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</si>
  <si>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</si>
  <si>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</si>
  <si>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</si>
  <si>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</si>
  <si>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</si>
  <si>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</si>
  <si>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</si>
  <si>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</si>
  <si>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</si>
  <si>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</si>
  <si>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</si>
  <si>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</si>
  <si>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</si>
  <si>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</si>
  <si>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</si>
  <si>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</si>
  <si>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</si>
  <si>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</si>
  <si>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</si>
  <si>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</si>
  <si>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</si>
  <si>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</si>
  <si>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</si>
  <si>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</si>
  <si>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</si>
  <si>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</si>
  <si>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</si>
  <si>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</si>
  <si>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</si>
  <si>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</si>
  <si>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</si>
  <si>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</si>
  <si>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</si>
  <si>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</si>
  <si>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</si>
  <si>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</si>
  <si>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</si>
  <si>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</si>
  <si>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</si>
  <si>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</si>
  <si>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</si>
  <si>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</si>
  <si>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</si>
  <si>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</si>
  <si>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</si>
  <si>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</si>
  <si>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</si>
  <si>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</si>
  <si>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</si>
  <si>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</si>
  <si>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</si>
  <si>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</si>
  <si>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</si>
  <si>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</si>
  <si>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</si>
  <si>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</si>
  <si>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</si>
  <si>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</si>
  <si>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</si>
  <si>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</si>
  <si>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</si>
  <si>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</si>
  <si>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</si>
  <si>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</si>
  <si>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</si>
  <si>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</si>
  <si>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</si>
  <si>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</si>
  <si>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</si>
  <si>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</si>
  <si>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</si>
  <si>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</si>
  <si>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</si>
  <si>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</si>
  <si>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</si>
  <si>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</si>
  <si>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</si>
  <si>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</si>
  <si>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</si>
  <si>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</si>
  <si>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</si>
  <si>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</si>
  <si>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</si>
  <si>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</si>
  <si>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</si>
  <si>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</si>
  <si>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</si>
  <si>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</si>
  <si>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</si>
  <si>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</si>
  <si>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</si>
  <si>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</si>
  <si>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</si>
  <si>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</si>
  <si>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</si>
  <si>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</si>
  <si>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</si>
  <si>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</si>
  <si>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</si>
  <si>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</si>
  <si>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</si>
  <si>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</si>
  <si>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</si>
  <si>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</si>
  <si>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</si>
  <si>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</si>
  <si>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</si>
  <si>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</si>
  <si>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</si>
  <si>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</si>
  <si>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</si>
  <si>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</si>
  <si>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</si>
  <si>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</si>
  <si>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</si>
  <si>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</si>
  <si>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</si>
  <si>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</si>
  <si>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</si>
  <si>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</si>
  <si>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</si>
  <si>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</si>
  <si>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</si>
  <si>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</si>
  <si>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</si>
  <si>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</si>
  <si>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</si>
  <si>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</si>
  <si>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</si>
  <si>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</si>
  <si>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</si>
  <si>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</si>
  <si>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</si>
  <si>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</si>
  <si>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</si>
  <si>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</si>
  <si>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</si>
  <si>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</si>
  <si>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</si>
  <si>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</si>
  <si>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</si>
  <si>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</si>
  <si>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</si>
  <si>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</si>
  <si>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</si>
  <si>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</si>
  <si>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</si>
  <si>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</si>
  <si>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</si>
  <si>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</si>
  <si>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</si>
  <si>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</si>
  <si>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</si>
  <si>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</si>
  <si>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</si>
  <si>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</si>
  <si>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</si>
  <si>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</si>
  <si>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</si>
  <si>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</si>
  <si>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</si>
  <si>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</si>
  <si>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</si>
  <si>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</si>
  <si>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</si>
  <si>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</si>
  <si>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</si>
  <si>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</si>
  <si>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</si>
  <si>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</si>
  <si>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</si>
  <si>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</si>
  <si>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</si>
  <si>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</si>
  <si>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</si>
  <si>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</si>
  <si>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</si>
  <si>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</si>
  <si>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</si>
  <si>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</si>
  <si>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</si>
  <si>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</si>
  <si>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</si>
  <si>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</si>
  <si>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</si>
  <si>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</si>
  <si>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</si>
  <si>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</si>
  <si>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</si>
  <si>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</si>
  <si>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</si>
  <si>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</si>
  <si>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</si>
  <si>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</si>
  <si>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</si>
  <si>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</si>
  <si>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</si>
  <si>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</si>
  <si>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</si>
  <si>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</si>
  <si>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</si>
  <si>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</si>
  <si>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</si>
  <si>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</si>
  <si>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</si>
  <si>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</si>
  <si>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</si>
  <si>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</si>
  <si>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</si>
  <si>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</si>
  <si>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</si>
  <si>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</si>
  <si>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</si>
  <si>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</si>
  <si>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</si>
  <si>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</si>
  <si>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</si>
  <si>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</si>
  <si>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</si>
  <si>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</si>
  <si>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</si>
  <si>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</si>
  <si>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</si>
  <si>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</si>
  <si>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</si>
  <si>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</si>
  <si>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</si>
  <si>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</si>
  <si>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</si>
  <si>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</si>
  <si>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</si>
  <si>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</si>
  <si>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</si>
  <si>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</si>
  <si>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</si>
  <si>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</si>
  <si>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</si>
  <si>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</si>
  <si>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</si>
  <si>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</si>
  <si>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</si>
  <si>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</si>
  <si>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</si>
  <si>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</si>
  <si>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</si>
  <si>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</si>
  <si>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</si>
  <si>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</si>
  <si>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</si>
  <si>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</si>
  <si>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</si>
  <si>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</si>
  <si>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</si>
  <si>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</si>
  <si>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</si>
  <si>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</si>
  <si>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</si>
  <si>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</si>
  <si>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</si>
  <si>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</si>
  <si>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</si>
  <si>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</si>
  <si>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</si>
  <si>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</si>
  <si>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</si>
  <si>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</si>
  <si>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</si>
  <si>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</si>
  <si>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</si>
  <si>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</si>
  <si>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</si>
  <si>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</si>
  <si>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</si>
  <si>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</si>
  <si>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</si>
  <si>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</si>
  <si>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</si>
  <si>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</si>
  <si>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</si>
  <si>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</si>
  <si>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</si>
  <si>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</si>
  <si>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</si>
  <si>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</si>
  <si>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</si>
  <si>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</si>
  <si>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</si>
  <si>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</si>
  <si>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</si>
  <si>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</si>
  <si>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</si>
  <si>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</si>
  <si>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</si>
  <si>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</si>
  <si>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</si>
  <si>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</si>
  <si>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</si>
  <si>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</si>
  <si>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</si>
  <si>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</si>
  <si>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</si>
  <si>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</si>
  <si>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</si>
  <si>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</si>
  <si>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</si>
  <si>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</si>
  <si>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</si>
  <si>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</si>
  <si>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</si>
  <si>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</si>
  <si>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</si>
  <si>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</si>
  <si>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</si>
  <si>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</si>
  <si>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</si>
  <si>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</si>
  <si>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</si>
  <si>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</si>
  <si>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</si>
  <si>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</si>
  <si>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</si>
  <si>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</si>
  <si>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</si>
  <si>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</si>
  <si>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</si>
  <si>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</si>
  <si>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</si>
  <si>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</si>
  <si>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</si>
  <si>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</si>
  <si>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</si>
  <si>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</si>
  <si>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</si>
  <si>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</si>
  <si>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</si>
  <si>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</si>
  <si>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</si>
  <si>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</si>
  <si>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</si>
  <si>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</si>
  <si>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</si>
  <si>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</si>
  <si>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</si>
  <si>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</si>
  <si>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</si>
  <si>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</si>
  <si>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</si>
  <si>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</si>
  <si>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</si>
  <si>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</si>
  <si>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</si>
  <si>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</si>
  <si>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</si>
  <si>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</si>
  <si>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</si>
  <si>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</si>
  <si>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</si>
  <si>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</si>
  <si>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</si>
  <si>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</si>
  <si>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</si>
  <si>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</si>
  <si>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</si>
  <si>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</si>
  <si>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</si>
  <si>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</si>
  <si>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</si>
  <si>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</si>
  <si>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</si>
  <si>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</si>
  <si>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</si>
  <si>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</si>
  <si>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</si>
  <si>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</si>
  <si>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</si>
  <si>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</si>
  <si>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</si>
  <si>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</si>
  <si>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</si>
  <si>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</si>
  <si>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</si>
  <si>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</si>
  <si>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</si>
  <si>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</si>
  <si>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</si>
  <si>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</si>
  <si>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</si>
  <si>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</si>
  <si>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</si>
  <si>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</si>
  <si>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</si>
  <si>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</si>
  <si>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</si>
  <si>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</si>
  <si>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</si>
  <si>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</si>
  <si>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</si>
  <si>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</si>
  <si>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</si>
  <si>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</si>
  <si>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</si>
  <si>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</si>
  <si>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</si>
  <si>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</si>
  <si>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</si>
  <si>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</si>
  <si>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</si>
  <si>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</si>
  <si>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</si>
  <si>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</si>
  <si>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</si>
  <si>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</si>
  <si>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</si>
  <si>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</si>
  <si>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</si>
  <si>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</si>
  <si>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</si>
  <si>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</si>
  <si>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</si>
  <si>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</si>
  <si>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</si>
  <si>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</si>
  <si>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</si>
  <si>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</si>
  <si>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</si>
  <si>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</si>
  <si>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</si>
  <si>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</si>
  <si>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</si>
  <si>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</si>
  <si>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</si>
  <si>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</si>
  <si>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</si>
  <si>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</si>
  <si>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</si>
  <si>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</si>
  <si>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</si>
  <si>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</si>
  <si>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</si>
  <si>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</si>
  <si>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</si>
  <si>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</si>
  <si>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</si>
  <si>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</si>
  <si>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</si>
  <si>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</si>
  <si>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</si>
  <si>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</si>
  <si>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</si>
  <si>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</si>
  <si>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</si>
  <si>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</si>
  <si>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</si>
  <si>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</si>
  <si>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</si>
  <si>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</si>
  <si>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</si>
  <si>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</si>
  <si>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</si>
  <si>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</si>
  <si>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</si>
  <si>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</si>
  <si>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</si>
  <si>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</si>
  <si>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</si>
  <si>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</si>
  <si>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</si>
  <si>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</si>
  <si>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</si>
  <si>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</si>
  <si>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</si>
  <si>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</si>
  <si>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</si>
  <si>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</si>
  <si>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</si>
  <si>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</si>
  <si>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</si>
  <si>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</si>
  <si>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</si>
  <si>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</si>
  <si>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</si>
  <si>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</si>
  <si>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</si>
  <si>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</si>
  <si>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</si>
  <si>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</si>
  <si>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</si>
  <si>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</si>
  <si>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</si>
  <si>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</si>
  <si>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</si>
  <si>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</si>
  <si>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</si>
  <si>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</si>
  <si>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</si>
  <si>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</si>
  <si>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</si>
  <si>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</si>
  <si>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</si>
  <si>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</si>
  <si>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</si>
  <si>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</si>
  <si>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</si>
  <si>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</si>
  <si>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</si>
  <si>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</si>
  <si>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</si>
  <si>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</si>
  <si>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</si>
  <si>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</si>
  <si>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</si>
  <si>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</si>
  <si>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</si>
  <si>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</si>
  <si>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</si>
  <si>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</si>
  <si>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</si>
  <si>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</si>
  <si>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</si>
  <si>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</si>
  <si>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</si>
  <si>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</si>
  <si>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</si>
  <si>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</si>
  <si>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</si>
  <si>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</si>
  <si>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</si>
  <si>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</si>
  <si>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</si>
  <si>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</si>
  <si>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</si>
  <si>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</si>
  <si>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</si>
  <si>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</si>
  <si>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</si>
  <si>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</si>
  <si>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</si>
  <si>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</si>
  <si>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</si>
  <si>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</si>
  <si>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</si>
  <si>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</si>
  <si>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</si>
  <si>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</si>
  <si>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</si>
  <si>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</si>
  <si>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</si>
  <si>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</si>
  <si>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</si>
  <si>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</si>
  <si>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</si>
  <si>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</si>
  <si>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</si>
  <si>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</si>
  <si>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</si>
  <si>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</si>
  <si>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</si>
  <si>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</si>
  <si>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</si>
  <si>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</si>
  <si>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</si>
  <si>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</si>
  <si>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</si>
  <si>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</si>
  <si>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</si>
  <si>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</si>
  <si>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</si>
  <si>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</si>
  <si>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</si>
  <si>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</si>
  <si>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</si>
  <si>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</si>
  <si>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</si>
  <si>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</si>
  <si>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</si>
  <si>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</si>
  <si>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</si>
  <si>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</si>
  <si>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</si>
  <si>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</si>
  <si>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</si>
  <si>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</si>
  <si>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</si>
  <si>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</si>
  <si>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</si>
  <si>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</si>
  <si>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</si>
  <si>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</si>
  <si>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</si>
  <si>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</si>
  <si>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</si>
  <si>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</si>
  <si>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</si>
  <si>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</si>
  <si>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</si>
  <si>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</si>
  <si>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</si>
  <si>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</si>
  <si>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</si>
  <si>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</si>
  <si>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</si>
  <si>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</si>
  <si>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</si>
  <si>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</si>
  <si>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</si>
  <si>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</si>
  <si>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</si>
  <si>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</si>
  <si>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</si>
  <si>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</si>
  <si>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</si>
  <si>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</si>
  <si>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</si>
  <si>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</si>
  <si>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</si>
  <si>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</si>
  <si>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</si>
  <si>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</si>
  <si>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</si>
  <si>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</si>
  <si>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</si>
  <si>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</si>
  <si>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</si>
  <si>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</si>
  <si>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</si>
  <si>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</si>
  <si>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</si>
  <si>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</si>
  <si>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</si>
  <si>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</si>
  <si>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</si>
  <si>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</si>
  <si>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</si>
  <si>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</si>
  <si>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</si>
  <si>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</si>
  <si>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</si>
  <si>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</si>
  <si>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</si>
  <si>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</si>
  <si>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</si>
  <si>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</si>
  <si>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</si>
  <si>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</si>
  <si>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</si>
  <si>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</si>
  <si>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</si>
  <si>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</si>
  <si>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</si>
  <si>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</si>
  <si>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</si>
  <si>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</si>
  <si>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</si>
  <si>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</si>
  <si>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</si>
  <si>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</si>
  <si>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</si>
  <si>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</si>
  <si>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</si>
  <si>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</si>
  <si>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</si>
  <si>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</si>
  <si>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</si>
  <si>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</si>
  <si>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</si>
  <si>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</si>
  <si>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</si>
  <si>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</si>
  <si>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</si>
  <si>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</si>
  <si>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</si>
  <si>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</si>
  <si>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</si>
  <si>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</si>
  <si>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</si>
  <si>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</si>
  <si>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</si>
  <si>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</si>
  <si>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</si>
  <si>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</si>
  <si>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</si>
  <si>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</si>
  <si>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</si>
  <si>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</si>
  <si>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</si>
  <si>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</si>
  <si>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</si>
  <si>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</si>
  <si>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</si>
  <si>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</si>
  <si>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</si>
  <si>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</si>
  <si>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</si>
  <si>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</si>
  <si>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</si>
  <si>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</si>
  <si>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</si>
  <si>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</si>
  <si>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</si>
  <si>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</si>
  <si>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</si>
  <si>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</si>
  <si>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</si>
  <si>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</si>
  <si>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</si>
  <si>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</si>
  <si>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</si>
  <si>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</si>
  <si>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</si>
  <si>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</si>
  <si>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</si>
  <si>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</si>
  <si>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</si>
  <si>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</si>
  <si>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</si>
  <si>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</si>
  <si>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</si>
  <si>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</si>
  <si>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</si>
  <si>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</si>
  <si>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</si>
  <si>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</si>
  <si>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</si>
  <si>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</si>
  <si>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</si>
  <si>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</si>
  <si>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</si>
  <si>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</si>
  <si>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</si>
  <si>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</si>
  <si>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</si>
  <si>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</si>
  <si>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</si>
  <si>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</si>
  <si>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</si>
  <si>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</si>
  <si>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</si>
  <si>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</si>
  <si>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</si>
  <si>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</si>
  <si>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</si>
  <si>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</si>
  <si>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</si>
  <si>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</si>
  <si>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</si>
  <si>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</si>
  <si>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</si>
  <si>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</si>
  <si>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</si>
  <si>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</si>
  <si>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</si>
  <si>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</si>
  <si>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</si>
  <si>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</si>
  <si>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</si>
  <si>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</si>
  <si>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</si>
  <si>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</si>
  <si>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</si>
  <si>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</si>
  <si>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</si>
  <si>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</si>
  <si>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</si>
  <si>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</si>
  <si>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</si>
  <si>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</si>
  <si>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</si>
  <si>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</si>
  <si>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</si>
  <si>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</si>
  <si>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</si>
  <si>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</si>
  <si>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</si>
  <si>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</si>
  <si>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</si>
  <si>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</si>
  <si>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</si>
  <si>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</si>
  <si>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</si>
  <si>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</si>
  <si>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</si>
  <si>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</si>
  <si>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</si>
  <si>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</si>
  <si>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</si>
  <si>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</si>
  <si>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</si>
  <si>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</si>
  <si>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</si>
  <si>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</si>
  <si>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</si>
  <si>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</si>
  <si>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</si>
  <si>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</si>
  <si>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</si>
  <si>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</si>
  <si>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</si>
  <si>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</si>
  <si>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</si>
  <si>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</si>
  <si>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</si>
  <si>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</si>
  <si>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</si>
  <si>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</si>
  <si>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</si>
  <si>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</si>
  <si>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</si>
  <si>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</si>
  <si>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</si>
  <si>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</si>
  <si>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</si>
  <si>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</si>
  <si>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</si>
  <si>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</si>
  <si>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</si>
  <si>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</si>
  <si>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</si>
  <si>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</si>
  <si>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</si>
  <si>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</si>
  <si>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</si>
  <si>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</si>
  <si>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</si>
  <si>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</si>
  <si>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</si>
  <si>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</si>
  <si>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</si>
  <si>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</si>
  <si>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</si>
  <si>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</si>
  <si>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</si>
  <si>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</si>
  <si>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</si>
  <si>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</si>
  <si>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</si>
  <si>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</si>
  <si>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</si>
  <si>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</si>
  <si>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</si>
  <si>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</si>
  <si>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</si>
  <si>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</si>
  <si>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</si>
  <si>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</si>
  <si>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</si>
  <si>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</si>
  <si>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</si>
  <si>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</si>
  <si>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</si>
  <si>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</si>
  <si>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</si>
  <si>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</si>
  <si>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</si>
  <si>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</si>
  <si>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</si>
  <si>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</si>
  <si>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</si>
  <si>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</si>
  <si>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</si>
  <si>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</si>
  <si>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</si>
  <si>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</si>
  <si>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</si>
  <si>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</si>
  <si>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</si>
  <si>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</si>
  <si>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</si>
  <si>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</si>
  <si>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</si>
  <si>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</si>
  <si>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</si>
  <si>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</si>
  <si>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</si>
  <si>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</si>
  <si>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</si>
  <si>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</si>
  <si>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</si>
  <si>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</si>
  <si>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</si>
  <si>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</si>
  <si>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</si>
  <si>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</si>
  <si>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</si>
  <si>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</si>
  <si>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</si>
  <si>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</si>
  <si>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</si>
  <si>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</si>
  <si>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</si>
  <si>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</si>
  <si>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</si>
  <si>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</si>
  <si>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</si>
  <si>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</si>
  <si>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</si>
  <si>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</si>
  <si>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</si>
  <si>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</si>
  <si>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</si>
  <si>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</si>
  <si>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</si>
  <si>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</si>
  <si>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</si>
  <si>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</si>
  <si>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</si>
  <si>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</si>
  <si>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</si>
  <si>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</si>
  <si>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</si>
  <si>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</si>
  <si>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</si>
  <si>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</si>
  <si>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</si>
  <si>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</si>
  <si>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</si>
  <si>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</si>
  <si>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</si>
  <si>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</si>
  <si>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</si>
  <si>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</si>
  <si>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</si>
  <si>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</si>
  <si>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</si>
  <si>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</si>
  <si>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</si>
  <si>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</si>
  <si>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</si>
  <si>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</si>
  <si>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</si>
  <si>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</si>
  <si>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</si>
  <si>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</si>
  <si>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</si>
  <si>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</si>
  <si>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</si>
  <si>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</si>
  <si>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</si>
  <si>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</si>
  <si>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</si>
  <si>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</si>
  <si>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</si>
  <si>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</si>
  <si>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</si>
  <si>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</si>
  <si>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</si>
  <si>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</si>
  <si>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</si>
  <si>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</si>
  <si>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</si>
  <si>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</si>
  <si>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</si>
  <si>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</si>
  <si>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</si>
  <si>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</si>
  <si>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</si>
  <si>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</si>
  <si>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</si>
  <si>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</si>
  <si>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</si>
  <si>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</si>
  <si>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</si>
  <si>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</si>
  <si>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</si>
  <si>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</si>
  <si>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</si>
  <si>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</si>
  <si>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</si>
  <si>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</si>
  <si>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</si>
  <si>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</si>
  <si>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</si>
  <si>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</si>
  <si>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</si>
  <si>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</si>
  <si>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</si>
  <si>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</si>
  <si>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</si>
  <si>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</si>
  <si>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</si>
  <si>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</si>
  <si>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</si>
  <si>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</si>
  <si>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</si>
  <si>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</si>
  <si>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</si>
  <si>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</si>
  <si>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</si>
  <si>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</si>
  <si>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</si>
  <si>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</si>
  <si>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</si>
  <si>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</si>
  <si>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</si>
  <si>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</si>
  <si>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</si>
  <si>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</si>
  <si>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</si>
  <si>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</si>
  <si>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</si>
  <si>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</si>
  <si>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</si>
  <si>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</si>
  <si>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</si>
  <si>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</si>
  <si>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</si>
  <si>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</si>
  <si>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</si>
  <si>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</si>
  <si>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</si>
  <si>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</si>
  <si>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</si>
  <si>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</si>
  <si>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</si>
  <si>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</si>
  <si>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</si>
  <si>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</si>
  <si>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</si>
  <si>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</si>
  <si>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</si>
  <si>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</si>
  <si>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</si>
  <si>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</si>
  <si>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</si>
  <si>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</si>
  <si>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</si>
  <si>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</si>
  <si>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</si>
  <si>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</si>
  <si>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</si>
  <si>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</si>
  <si>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</si>
  <si>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</si>
  <si>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</si>
  <si>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</si>
  <si>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</si>
  <si>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</si>
  <si>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</si>
  <si>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</si>
  <si>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</si>
  <si>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</si>
  <si>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</si>
  <si>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</si>
  <si>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</si>
  <si>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</si>
  <si>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</si>
  <si>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</si>
  <si>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</si>
  <si>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</si>
  <si>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</si>
  <si>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</si>
  <si>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</si>
  <si>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</si>
  <si>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</si>
  <si>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</si>
  <si>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</si>
  <si>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</si>
  <si>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</si>
  <si>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</si>
  <si>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</si>
  <si>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</si>
  <si>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</si>
  <si>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</si>
  <si>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</si>
  <si>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</si>
  <si>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</si>
  <si>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</si>
  <si>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</si>
  <si>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</si>
  <si>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</si>
  <si>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</si>
  <si>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</si>
  <si>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</si>
  <si>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</si>
  <si>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</si>
  <si>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</si>
  <si>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</si>
  <si>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</si>
  <si>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</si>
  <si>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</si>
  <si>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</si>
  <si>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</si>
  <si>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</si>
  <si>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</si>
  <si>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</si>
  <si>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</si>
  <si>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</si>
  <si>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</si>
  <si>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</si>
  <si>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</si>
  <si>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</si>
  <si>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</si>
  <si>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</si>
  <si>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</si>
  <si>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</si>
  <si>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</si>
  <si>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</si>
  <si>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</si>
  <si>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</si>
  <si>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</si>
  <si>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</si>
  <si>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</si>
  <si>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</si>
  <si>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</si>
  <si>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</si>
  <si>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</si>
  <si>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</si>
  <si>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</si>
  <si>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</si>
  <si>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</si>
  <si>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</si>
  <si>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</si>
  <si>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</si>
  <si>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</si>
  <si>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</si>
  <si>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</si>
  <si>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</si>
  <si>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</si>
  <si>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</si>
  <si>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</si>
  <si>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</si>
  <si>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</si>
  <si>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</si>
  <si>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</si>
  <si>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</si>
  <si>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</si>
  <si>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</si>
  <si>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</si>
  <si>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</si>
  <si>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</si>
  <si>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</si>
  <si>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</si>
  <si>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</si>
  <si>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</si>
  <si>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</si>
  <si>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</si>
  <si>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</si>
  <si>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</si>
  <si>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</si>
  <si>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</si>
  <si>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</si>
  <si>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</si>
  <si>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</si>
  <si>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</si>
  <si>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</si>
  <si>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</si>
  <si>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</si>
  <si>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</si>
  <si>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</si>
  <si>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</si>
  <si>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</si>
  <si>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</si>
  <si>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</si>
  <si>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</si>
  <si>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</si>
  <si>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</si>
  <si>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</si>
  <si>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</si>
  <si>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</si>
  <si>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</si>
  <si>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</si>
  <si>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</si>
  <si>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</si>
  <si>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</si>
  <si>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</si>
  <si>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</si>
  <si>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</si>
  <si>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</si>
  <si>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</si>
  <si>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</si>
  <si>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</si>
  <si>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</si>
  <si>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</si>
  <si>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</si>
  <si>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</si>
  <si>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</si>
  <si>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</si>
  <si>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</si>
  <si>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</si>
  <si>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</si>
  <si>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</si>
  <si>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</si>
  <si>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</si>
  <si>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</si>
  <si>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</si>
  <si>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</si>
  <si>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</si>
  <si>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</si>
  <si>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</si>
  <si>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</si>
  <si>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</si>
  <si>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</si>
  <si>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</si>
  <si>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</si>
  <si>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</si>
  <si>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</si>
  <si>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</si>
  <si>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</si>
  <si>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</si>
  <si>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</si>
  <si>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</si>
  <si>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</si>
  <si>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</si>
  <si>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</si>
  <si>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</si>
  <si>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</si>
  <si>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</si>
  <si>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</si>
  <si>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</si>
  <si>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</si>
  <si>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</si>
  <si>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</si>
  <si>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</si>
  <si>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</si>
  <si>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</si>
  <si>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</si>
  <si>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</si>
  <si>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</si>
  <si>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</si>
  <si>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</si>
  <si>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</si>
  <si>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</si>
  <si>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</si>
  <si>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</si>
  <si>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</si>
  <si>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</si>
  <si>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</si>
  <si>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</si>
  <si>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</si>
  <si>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</si>
  <si>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</si>
  <si>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</si>
  <si>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</si>
  <si>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</si>
  <si>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</si>
  <si>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</si>
  <si>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</si>
  <si>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</si>
  <si>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</si>
  <si>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</si>
  <si>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</si>
  <si>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</si>
  <si>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</si>
  <si>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</si>
  <si>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</si>
  <si>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</si>
  <si>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</si>
  <si>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</si>
  <si>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</si>
  <si>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</si>
  <si>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</si>
  <si>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</si>
  <si>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</si>
  <si>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</si>
  <si>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</si>
  <si>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</si>
  <si>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</si>
  <si>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</si>
  <si>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</si>
  <si>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</si>
  <si>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</si>
  <si>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</si>
  <si>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</si>
  <si>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</si>
  <si>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</si>
  <si>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</si>
  <si>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</si>
  <si>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</si>
  <si>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</si>
  <si>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</si>
  <si>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</si>
  <si>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</si>
  <si>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</si>
  <si>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</si>
  <si>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</si>
  <si>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</si>
  <si>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</si>
  <si>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</si>
  <si>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</si>
  <si>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</si>
  <si>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</si>
  <si>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</si>
  <si>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</si>
  <si>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</si>
  <si>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</si>
  <si>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</si>
  <si>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</si>
  <si>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</si>
  <si>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</si>
  <si>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</si>
  <si>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</si>
  <si>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</si>
  <si>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</si>
  <si>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</si>
  <si>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</si>
  <si>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</si>
  <si>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</si>
  <si>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</si>
  <si>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</si>
  <si>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</si>
  <si>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</si>
  <si>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</si>
  <si>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</si>
  <si>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</si>
  <si>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</si>
  <si>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</si>
  <si>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</si>
  <si>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</si>
  <si>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</si>
  <si>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</si>
  <si>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</si>
  <si>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</si>
  <si>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</si>
  <si>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</si>
  <si>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</si>
  <si>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</si>
  <si>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</si>
  <si>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</si>
  <si>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</si>
  <si>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</si>
  <si>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</si>
  <si>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</si>
  <si>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</si>
  <si>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</si>
  <si>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</si>
  <si>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</si>
  <si>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</si>
  <si>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</si>
  <si>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</si>
  <si>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</si>
  <si>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</si>
  <si>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</si>
  <si>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</si>
  <si>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</si>
  <si>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</si>
  <si>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</si>
  <si>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</si>
  <si>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</si>
  <si>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</si>
  <si>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</si>
  <si>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</si>
  <si>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</si>
  <si>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</si>
  <si>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</si>
  <si>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</si>
  <si>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</si>
  <si>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</si>
  <si>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</si>
  <si>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</si>
  <si>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</si>
  <si>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</si>
  <si>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</si>
  <si>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</si>
  <si>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</si>
  <si>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</si>
  <si>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</si>
  <si>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</si>
  <si>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</si>
  <si>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</si>
  <si>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</si>
  <si>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</si>
  <si>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</si>
  <si>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</si>
  <si>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</si>
  <si>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</si>
  <si>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</si>
  <si>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</si>
  <si>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</si>
  <si>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</si>
  <si>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</si>
  <si>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</si>
  <si>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</si>
  <si>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</si>
  <si>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</si>
  <si>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</si>
  <si>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</si>
  <si>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</si>
  <si>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</si>
  <si>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</si>
  <si>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</si>
  <si>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</si>
  <si>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</si>
  <si>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</si>
  <si>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</si>
  <si>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</si>
  <si>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</si>
  <si>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</si>
  <si>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</si>
  <si>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</si>
  <si>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</si>
  <si>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</si>
  <si>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</si>
  <si>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</si>
  <si>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</si>
  <si>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</si>
  <si>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</si>
  <si>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</si>
  <si>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</si>
  <si>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</si>
  <si>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</si>
  <si>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</si>
  <si>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</si>
  <si>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</si>
  <si>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</si>
  <si>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</si>
  <si>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</si>
  <si>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</si>
  <si>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</si>
  <si>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</si>
  <si>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</si>
  <si>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</si>
  <si>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</si>
  <si>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</si>
  <si>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</si>
  <si>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</si>
  <si>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</si>
  <si>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</si>
  <si>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</si>
  <si>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</si>
  <si>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</si>
  <si>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</si>
  <si>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</si>
  <si>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</si>
  <si>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</si>
  <si>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</si>
  <si>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</si>
  <si>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</si>
  <si>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</si>
  <si>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</si>
  <si>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</si>
  <si>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</si>
  <si>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</si>
  <si>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</si>
  <si>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</si>
  <si>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</si>
  <si>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</si>
  <si>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</si>
  <si>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</si>
  <si>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</si>
  <si>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</si>
  <si>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</si>
  <si>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</si>
  <si>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</si>
  <si>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</si>
  <si>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</si>
  <si>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</si>
  <si>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</si>
  <si>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</si>
  <si>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</si>
  <si>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</si>
  <si>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</si>
  <si>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</si>
  <si>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</si>
  <si>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</si>
  <si>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</si>
  <si>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</si>
  <si>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</si>
  <si>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</si>
  <si>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</si>
  <si>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</si>
  <si>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</si>
  <si>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</si>
  <si>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</si>
  <si>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</si>
  <si>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</si>
  <si>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</si>
  <si>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</si>
  <si>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</si>
  <si>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</si>
  <si>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</si>
  <si>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</si>
  <si>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</si>
  <si>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</si>
  <si>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</si>
  <si>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</si>
  <si>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</si>
  <si>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</si>
  <si>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</si>
  <si>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</si>
  <si>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</si>
  <si>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</si>
  <si>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</si>
  <si>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</si>
  <si>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</si>
  <si>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</si>
  <si>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</si>
  <si>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</si>
  <si>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</si>
  <si>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</si>
  <si>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</si>
  <si>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</si>
  <si>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</si>
  <si>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</si>
  <si>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</si>
  <si>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</si>
  <si>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</si>
  <si>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</si>
  <si>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</si>
  <si>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</si>
  <si>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</si>
  <si>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</si>
  <si>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</si>
  <si>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</si>
  <si>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</si>
  <si>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</si>
  <si>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</si>
  <si>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</si>
  <si>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</si>
  <si>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</si>
  <si>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</si>
  <si>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</si>
  <si>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</si>
  <si>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</si>
  <si>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</si>
  <si>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</si>
  <si>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</si>
  <si>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</si>
  <si>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</si>
  <si>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</si>
  <si>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</si>
  <si>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</si>
  <si>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</si>
  <si>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</si>
  <si>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</si>
  <si>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</si>
  <si>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</si>
  <si>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</si>
  <si>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</si>
  <si>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</si>
  <si>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</si>
  <si>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</si>
  <si>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</si>
  <si>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</si>
  <si>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</si>
  <si>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</si>
  <si>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</si>
  <si>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</si>
  <si>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</si>
  <si>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</si>
  <si>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</si>
  <si>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</si>
  <si>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</si>
  <si>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</si>
  <si>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</si>
  <si>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</si>
  <si>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</si>
  <si>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</si>
  <si>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</si>
  <si>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</si>
  <si>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</si>
  <si>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</si>
  <si>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</si>
  <si>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</si>
  <si>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</si>
  <si>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</si>
  <si>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</si>
  <si>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</si>
  <si>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</si>
  <si>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</si>
  <si>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</si>
  <si>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</si>
  <si>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</si>
  <si>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</si>
  <si>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</si>
  <si>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</si>
  <si>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</si>
  <si>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</si>
  <si>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</si>
  <si>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</si>
  <si>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</si>
  <si>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</si>
  <si>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</si>
  <si>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</si>
  <si>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</si>
  <si>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</si>
  <si>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</si>
  <si>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</si>
  <si>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</si>
  <si>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</si>
  <si>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</si>
  <si>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</si>
  <si>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</si>
  <si>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</si>
  <si>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</si>
  <si>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</si>
  <si>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</si>
  <si>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</si>
  <si>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</si>
  <si>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</si>
  <si>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</si>
  <si>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</si>
  <si>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</si>
  <si>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</si>
  <si>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</si>
  <si>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</si>
  <si>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</si>
  <si>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</si>
  <si>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</si>
  <si>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</si>
  <si>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</si>
  <si>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</si>
  <si>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</si>
  <si>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</si>
  <si>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</si>
  <si>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</si>
  <si>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</si>
  <si>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</si>
  <si>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</si>
  <si>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</si>
  <si>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</si>
  <si>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</si>
  <si>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</si>
  <si>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</si>
  <si>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</si>
  <si>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</si>
  <si>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</si>
  <si>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</si>
  <si>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</si>
  <si>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</si>
  <si>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</si>
  <si>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</si>
  <si>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</si>
  <si>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</si>
  <si>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</si>
  <si>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</si>
  <si>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</si>
  <si>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</si>
  <si>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</si>
  <si>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</si>
  <si>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</si>
  <si>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</si>
  <si>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</si>
  <si>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</si>
  <si>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</si>
  <si>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</si>
  <si>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</si>
  <si>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</si>
  <si>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</si>
  <si>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</si>
  <si>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</si>
  <si>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</si>
  <si>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</si>
  <si>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</si>
  <si>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</si>
  <si>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</si>
  <si>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</si>
  <si>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</si>
  <si>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</si>
  <si>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</si>
  <si>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</si>
  <si>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</si>
  <si>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</si>
  <si>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</si>
  <si>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</si>
  <si>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</si>
  <si>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</si>
  <si>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</si>
  <si>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</si>
  <si>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</si>
  <si>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</si>
  <si>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</si>
  <si>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</si>
  <si>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</si>
  <si>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</si>
  <si>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</si>
  <si>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</si>
  <si>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</si>
  <si>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</si>
  <si>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</si>
  <si>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</si>
  <si>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</si>
  <si>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</si>
  <si>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</si>
  <si>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</si>
  <si>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</si>
  <si>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</si>
  <si>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</si>
  <si>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</si>
  <si>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</si>
  <si>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</si>
  <si>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</si>
  <si>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</si>
  <si>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</si>
  <si>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</si>
  <si>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</si>
  <si>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</si>
  <si>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</si>
  <si>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</si>
  <si>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</si>
  <si>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</si>
  <si>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</si>
  <si>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</si>
  <si>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</si>
  <si>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</si>
  <si>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</si>
  <si>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</si>
  <si>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</si>
  <si>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</si>
  <si>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</si>
  <si>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</si>
  <si>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</si>
  <si>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</si>
  <si>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</si>
  <si>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</si>
  <si>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</si>
  <si>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</si>
  <si>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</si>
  <si>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</si>
  <si>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</si>
  <si>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</si>
  <si>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</si>
  <si>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</si>
  <si>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</si>
  <si>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</si>
  <si>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</si>
  <si>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</si>
  <si>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</si>
  <si>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</si>
  <si>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</si>
  <si>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</si>
  <si>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</si>
  <si>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</si>
  <si>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</si>
  <si>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</si>
  <si>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</si>
  <si>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</si>
  <si>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</si>
  <si>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</si>
  <si>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</si>
  <si>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</si>
  <si>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</si>
  <si>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</si>
  <si>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</si>
  <si>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</si>
  <si>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</si>
  <si>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</si>
  <si>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</si>
  <si>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</si>
  <si>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</si>
  <si>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</si>
  <si>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</si>
  <si>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</si>
  <si>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</si>
  <si>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</si>
  <si>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</si>
  <si>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</si>
  <si>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</si>
  <si>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</si>
  <si>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</si>
  <si>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</si>
  <si>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</si>
  <si>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</si>
  <si>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</si>
  <si>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</si>
  <si>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</si>
  <si>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</si>
  <si>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</si>
  <si>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</si>
  <si>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</si>
  <si>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</si>
  <si>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</si>
  <si>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</si>
  <si>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</si>
  <si>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</si>
  <si>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</si>
  <si>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</si>
  <si>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</si>
  <si>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</si>
  <si>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</si>
  <si>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</si>
  <si>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</si>
  <si>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</si>
  <si>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</si>
  <si>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</si>
  <si>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</si>
  <si>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</si>
  <si>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</si>
  <si>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</si>
  <si>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</si>
  <si>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</si>
  <si>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</si>
  <si>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</si>
  <si>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</si>
  <si>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</si>
  <si>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</si>
  <si>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</si>
  <si>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</si>
  <si>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</si>
  <si>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</si>
  <si>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</si>
  <si>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</si>
  <si>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</si>
  <si>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</si>
  <si>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</si>
  <si>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</si>
  <si>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</si>
  <si>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</si>
  <si>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</si>
  <si>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</si>
  <si>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</si>
  <si>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</si>
  <si>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</si>
  <si>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</si>
  <si>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</si>
  <si>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</si>
  <si>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</si>
  <si>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</si>
  <si>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</si>
  <si>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</si>
  <si>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</si>
  <si>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</si>
  <si>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</si>
  <si>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</si>
  <si>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</si>
  <si>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</si>
  <si>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</si>
  <si>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</si>
  <si>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</si>
  <si>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</si>
  <si>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</si>
  <si>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</si>
  <si>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</si>
  <si>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</si>
  <si>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</si>
  <si>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</si>
  <si>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</si>
  <si>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</si>
  <si>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</si>
  <si>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</si>
  <si>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</si>
  <si>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</si>
  <si>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</si>
  <si>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</si>
  <si>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</si>
  <si>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</si>
  <si>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</si>
  <si>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</si>
  <si>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</si>
  <si>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</si>
  <si>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</si>
  <si>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</si>
  <si>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</si>
  <si>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</si>
  <si>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</si>
  <si>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</si>
  <si>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</si>
  <si>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</si>
  <si>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</si>
  <si>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</si>
  <si>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</si>
  <si>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</si>
  <si>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</si>
  <si>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</si>
  <si>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</si>
  <si>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</si>
  <si>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</si>
  <si>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</si>
  <si>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</si>
  <si>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</si>
  <si>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</si>
  <si>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</si>
  <si>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</si>
  <si>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</si>
  <si>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</si>
  <si>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</si>
  <si>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</si>
  <si>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</si>
  <si>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</si>
  <si>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</si>
  <si>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</si>
  <si>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</si>
  <si>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</si>
  <si>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</si>
  <si>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</si>
  <si>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</si>
  <si>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</si>
  <si>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</si>
  <si>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</si>
  <si>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</si>
  <si>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</si>
  <si>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</si>
  <si>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</si>
  <si>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</si>
  <si>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</si>
  <si>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</si>
  <si>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</si>
  <si>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</si>
  <si>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</si>
  <si>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</si>
  <si>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</si>
  <si>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</si>
  <si>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</si>
  <si>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</si>
  <si>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</si>
  <si>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</si>
  <si>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</si>
  <si>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</si>
  <si>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</si>
  <si>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</si>
  <si>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</si>
  <si>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</si>
  <si>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</si>
  <si>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</si>
  <si>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</si>
  <si>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</si>
  <si>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</si>
  <si>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</si>
  <si>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</si>
  <si>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</si>
  <si>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</si>
  <si>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</si>
  <si>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</si>
  <si>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</si>
  <si>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</si>
  <si>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</si>
  <si>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</si>
  <si>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</si>
  <si>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</si>
  <si>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</si>
  <si>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</si>
  <si>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</si>
  <si>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</si>
  <si>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</si>
  <si>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</si>
  <si>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</si>
  <si>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</si>
  <si>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</si>
  <si>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</si>
  <si>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</si>
  <si>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</si>
  <si>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</si>
  <si>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</si>
  <si>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</si>
  <si>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</si>
  <si>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</si>
  <si>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</si>
  <si>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</si>
  <si>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</si>
  <si>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</si>
  <si>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</si>
  <si>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</si>
  <si>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</si>
  <si>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</si>
  <si>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</si>
  <si>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</si>
  <si>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</si>
  <si>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</si>
  <si>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</si>
  <si>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</si>
  <si>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</si>
  <si>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</si>
  <si>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</si>
  <si>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</si>
  <si>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</si>
  <si>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</si>
  <si>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</si>
  <si>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</si>
  <si>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</si>
  <si>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</si>
  <si>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</si>
  <si>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</si>
  <si>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</si>
  <si>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</si>
  <si>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</si>
  <si>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</si>
  <si>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</si>
  <si>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</si>
  <si>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</si>
  <si>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</si>
  <si>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</si>
  <si>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</si>
  <si>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</si>
  <si>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</si>
  <si>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</si>
  <si>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</si>
  <si>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</si>
  <si>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</si>
  <si>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</si>
  <si>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</si>
  <si>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</si>
  <si>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</si>
  <si>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</si>
  <si>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</si>
  <si>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</si>
  <si>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</si>
  <si>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</si>
  <si>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</si>
  <si>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</si>
  <si>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</si>
  <si>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</si>
  <si>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</si>
  <si>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</si>
  <si>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</si>
  <si>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</si>
  <si>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</si>
  <si>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</si>
  <si>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</si>
  <si>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</si>
  <si>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</si>
  <si>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</si>
  <si>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</si>
  <si>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</si>
  <si>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</si>
  <si>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</si>
  <si>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</si>
  <si>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</si>
  <si>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</si>
  <si>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</si>
  <si>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</si>
  <si>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</si>
  <si>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</si>
  <si>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</si>
  <si>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</si>
  <si>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</si>
  <si>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</si>
  <si>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</si>
  <si>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</si>
  <si>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</si>
  <si>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</si>
  <si>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</si>
  <si>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</si>
  <si>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</si>
  <si>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</si>
  <si>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</si>
  <si>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</si>
  <si>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</si>
  <si>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</si>
  <si>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</si>
  <si>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</si>
  <si>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</si>
  <si>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</si>
  <si>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</si>
  <si>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</si>
  <si>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</si>
  <si>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</si>
  <si>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</si>
  <si>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</si>
  <si>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</si>
  <si>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</si>
  <si>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</si>
  <si>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</si>
  <si>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</si>
  <si>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</si>
  <si>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</si>
  <si>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</si>
  <si>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</si>
  <si>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</si>
  <si>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</si>
  <si>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</si>
  <si>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</si>
  <si>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</si>
  <si>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</si>
  <si>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</si>
  <si>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</si>
  <si>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</si>
  <si>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</si>
  <si>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</si>
  <si>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</si>
  <si>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</si>
  <si>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</si>
  <si>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</si>
  <si>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</si>
  <si>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</si>
  <si>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</si>
  <si>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</si>
  <si>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</si>
  <si>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</si>
  <si>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</si>
  <si>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</si>
  <si>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</si>
  <si>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</si>
  <si>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</si>
  <si>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</si>
  <si>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</si>
  <si>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</si>
  <si>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</si>
  <si>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</si>
  <si>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</si>
  <si>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</si>
  <si>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</si>
  <si>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</si>
  <si>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</si>
  <si>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</si>
  <si>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</si>
  <si>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</si>
  <si>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</si>
  <si>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</si>
  <si>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</si>
  <si>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</si>
  <si>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</si>
  <si>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</si>
  <si>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</si>
  <si>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</si>
  <si>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</si>
  <si>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</si>
  <si>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</si>
  <si>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</si>
  <si>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</si>
  <si>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</si>
  <si>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</si>
  <si>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</si>
  <si>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</si>
  <si>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</si>
  <si>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</si>
  <si>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</si>
  <si>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</si>
  <si>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</si>
  <si>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</si>
  <si>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</si>
  <si>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</si>
  <si>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</si>
  <si>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</si>
  <si>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</si>
  <si>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</si>
  <si>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</si>
  <si>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</si>
  <si>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</si>
  <si>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</si>
  <si>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</si>
  <si>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</si>
  <si>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</si>
  <si>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</si>
  <si>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</si>
  <si>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</si>
  <si>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</si>
  <si>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</si>
  <si>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</si>
  <si>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</si>
  <si>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</si>
  <si>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</si>
  <si>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</si>
  <si>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</si>
  <si>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</si>
  <si>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</si>
  <si>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</si>
  <si>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</si>
  <si>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</si>
  <si>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</si>
  <si>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</si>
  <si>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</si>
  <si>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</si>
  <si>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</si>
  <si>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</si>
  <si>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</si>
  <si>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</si>
  <si>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</si>
  <si>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</si>
  <si>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</si>
  <si>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</si>
  <si>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</si>
  <si>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</si>
  <si>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</si>
  <si>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</si>
  <si>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</si>
  <si>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</si>
  <si>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</si>
  <si>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</si>
  <si>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</si>
  <si>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</si>
  <si>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</si>
  <si>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</si>
  <si>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</si>
  <si>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</si>
  <si>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</si>
  <si>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</si>
  <si>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</si>
  <si>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</si>
  <si>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</si>
  <si>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</si>
  <si>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</si>
  <si>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</si>
  <si>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</si>
  <si>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</si>
  <si>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</si>
  <si>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</si>
  <si>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</si>
  <si>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</si>
  <si>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</si>
  <si>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</si>
  <si>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</si>
  <si>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</si>
  <si>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</si>
  <si>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</si>
  <si>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</si>
  <si>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</si>
  <si>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</si>
  <si>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</si>
  <si>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</si>
  <si>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</si>
  <si>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</si>
  <si>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</si>
  <si>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</si>
  <si>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</si>
  <si>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</si>
  <si>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</si>
  <si>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</si>
  <si>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</si>
  <si>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</si>
  <si>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</si>
  <si>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</si>
  <si>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</si>
  <si>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</si>
  <si>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</si>
  <si>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</si>
  <si>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</si>
  <si>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</si>
  <si>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</si>
  <si>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</si>
  <si>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</si>
  <si>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</si>
  <si>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</si>
  <si>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</si>
  <si>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</si>
  <si>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</si>
  <si>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</si>
  <si>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</si>
  <si>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</si>
  <si>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</si>
  <si>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</si>
  <si>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</si>
  <si>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</si>
  <si>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</si>
  <si>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</si>
  <si>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</si>
  <si>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</si>
  <si>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</si>
  <si>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</si>
  <si>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</si>
  <si>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</si>
  <si>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</si>
  <si>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</si>
  <si>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</si>
  <si>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</si>
  <si>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</si>
  <si>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</si>
  <si>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</si>
  <si>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</si>
  <si>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</si>
  <si>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</si>
  <si>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</si>
  <si>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</si>
  <si>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</si>
  <si>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</si>
  <si>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</si>
  <si>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</si>
  <si>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</si>
  <si>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</si>
  <si>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</si>
  <si>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</si>
  <si>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</si>
  <si>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</si>
  <si>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</si>
  <si>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</si>
  <si>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</si>
  <si>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</si>
  <si>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</si>
  <si>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</si>
  <si>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</si>
  <si>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</si>
  <si>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</si>
  <si>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</si>
  <si>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</si>
  <si>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</si>
  <si>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</si>
  <si>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</si>
  <si>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</si>
  <si>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</si>
  <si>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</si>
  <si>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</si>
  <si>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</si>
  <si>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</si>
  <si>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</si>
  <si>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</si>
  <si>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</si>
  <si>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</si>
  <si>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</si>
  <si>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</si>
  <si>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</si>
  <si>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</si>
  <si>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</si>
  <si>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</si>
  <si>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</si>
  <si>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</si>
  <si>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</si>
  <si>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</si>
  <si>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</si>
  <si>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</si>
  <si>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</si>
  <si>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</si>
  <si>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</si>
  <si>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</si>
  <si>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</si>
  <si>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</si>
  <si>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</si>
  <si>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</si>
  <si>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</si>
  <si>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</si>
  <si>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</si>
  <si>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</si>
  <si>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</si>
  <si>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</si>
  <si>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</si>
  <si>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</si>
  <si>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</si>
  <si>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</si>
  <si>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</si>
  <si>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</si>
  <si>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</si>
  <si>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</si>
  <si>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</si>
  <si>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</si>
  <si>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</si>
  <si>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</si>
  <si>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</si>
  <si>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</si>
  <si>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</si>
  <si>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</si>
  <si>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</si>
  <si>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</si>
  <si>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</si>
  <si>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</si>
  <si>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</si>
  <si>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</si>
  <si>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</si>
  <si>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</si>
  <si>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</si>
  <si>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</si>
  <si>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</si>
  <si>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</si>
  <si>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</si>
  <si>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</si>
  <si>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</si>
  <si>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</si>
  <si>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</si>
  <si>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</si>
  <si>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</si>
  <si>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</si>
  <si>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</si>
  <si>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</si>
  <si>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</si>
  <si>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</si>
  <si>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</si>
  <si>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</si>
  <si>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</si>
  <si>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</si>
  <si>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</si>
  <si>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</si>
  <si>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</si>
  <si>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</si>
  <si>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</si>
  <si>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</si>
  <si>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</si>
  <si>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</si>
  <si>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</si>
  <si>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</si>
  <si>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</si>
  <si>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</si>
  <si>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</si>
  <si>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</si>
  <si>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</si>
  <si>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</si>
  <si>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</si>
  <si>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</si>
  <si>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</si>
  <si>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</si>
  <si>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</si>
  <si>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</si>
  <si>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</si>
  <si>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</si>
  <si>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</si>
  <si>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</si>
  <si>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</si>
  <si>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</si>
  <si>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</si>
  <si>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</si>
  <si>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</si>
  <si>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</si>
  <si>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</si>
  <si>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</si>
  <si>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</si>
  <si>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</si>
  <si>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</si>
  <si>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</si>
  <si>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</si>
  <si>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</si>
  <si>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</si>
  <si>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</si>
  <si>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</si>
  <si>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</si>
  <si>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</si>
  <si>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</si>
  <si>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</si>
  <si>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</si>
  <si>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</si>
  <si>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</si>
  <si>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</si>
  <si>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</si>
  <si>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</si>
  <si>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</si>
  <si>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</si>
  <si>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</si>
  <si>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</si>
  <si>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</si>
  <si>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</si>
  <si>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</si>
  <si>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</si>
  <si>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</si>
  <si>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</si>
  <si>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</si>
  <si>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</si>
  <si>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</si>
  <si>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</si>
  <si>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</si>
  <si>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</si>
  <si>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</si>
  <si>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</si>
  <si>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</si>
  <si>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</si>
  <si>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</si>
  <si>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</si>
  <si>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</si>
  <si>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</si>
  <si>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</si>
  <si>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</si>
  <si>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</si>
  <si>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</si>
  <si>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</si>
  <si>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</si>
  <si>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</si>
  <si>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</si>
  <si>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</si>
  <si>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</si>
  <si>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</si>
  <si>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</si>
  <si>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</si>
  <si>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</si>
  <si>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</si>
  <si>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</si>
  <si>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</si>
  <si>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</si>
  <si>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</si>
  <si>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</si>
  <si>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</si>
  <si>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</si>
  <si>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</si>
  <si>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</si>
  <si>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</si>
  <si>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</si>
  <si>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</si>
  <si>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</si>
  <si>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</si>
  <si>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</si>
  <si>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</si>
  <si>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</si>
  <si>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</si>
  <si>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</si>
  <si>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</si>
  <si>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</si>
  <si>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</si>
  <si>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</si>
  <si>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</si>
  <si>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</si>
  <si>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</si>
  <si>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</si>
  <si>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</si>
  <si>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</si>
  <si>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</si>
  <si>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</si>
  <si>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</si>
  <si>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</si>
  <si>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</si>
  <si>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</si>
  <si>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</si>
  <si>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</si>
  <si>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</si>
  <si>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</si>
  <si>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</si>
  <si>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</si>
  <si>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</si>
  <si>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</si>
  <si>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</si>
  <si>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</si>
  <si>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</si>
  <si>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</si>
  <si>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</si>
  <si>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</si>
  <si>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</si>
  <si>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</si>
  <si>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</si>
  <si>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</si>
  <si>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</si>
  <si>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</si>
  <si>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</si>
  <si>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</si>
  <si>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</si>
  <si>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</si>
  <si>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</si>
  <si>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</si>
  <si>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</si>
  <si>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</si>
  <si>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</si>
  <si>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</si>
  <si>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</si>
  <si>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</si>
  <si>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</si>
  <si>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</si>
  <si>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</si>
  <si>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</si>
  <si>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</si>
  <si>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</si>
  <si>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</si>
  <si>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</si>
  <si>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</si>
  <si>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</si>
  <si>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</si>
  <si>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</si>
  <si>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</si>
  <si>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</si>
  <si>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</si>
  <si>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</si>
  <si>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</si>
  <si>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</si>
  <si>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</si>
  <si>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</si>
  <si>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</si>
  <si>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</si>
  <si>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</si>
  <si>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</si>
  <si>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</si>
  <si>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</si>
  <si>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</si>
  <si>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</si>
  <si>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</si>
  <si>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</si>
  <si>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</si>
  <si>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</si>
  <si>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</si>
  <si>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</si>
  <si>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</si>
  <si>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</si>
  <si>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</si>
  <si>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</si>
  <si>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</si>
  <si>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</si>
  <si>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</si>
  <si>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</si>
  <si>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</si>
  <si>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</si>
  <si>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</si>
  <si>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</si>
  <si>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</si>
  <si>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</si>
  <si>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</si>
  <si>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</si>
  <si>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</si>
  <si>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</si>
  <si>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</si>
  <si>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</si>
  <si>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</si>
  <si>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</si>
  <si>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</si>
  <si>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</si>
  <si>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</si>
  <si>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</si>
  <si>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</si>
  <si>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</si>
  <si>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</si>
  <si>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</si>
  <si>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</si>
  <si>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</si>
  <si>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</si>
  <si>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</si>
  <si>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</si>
  <si>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</si>
  <si>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</si>
  <si>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</si>
  <si>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</si>
  <si>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</si>
  <si>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</si>
  <si>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</si>
  <si>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</si>
  <si>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</si>
  <si>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</si>
  <si>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</si>
  <si>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</si>
  <si>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</si>
  <si>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</si>
  <si>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</si>
  <si>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</si>
  <si>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</si>
  <si>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</si>
  <si>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</si>
  <si>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</si>
  <si>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</si>
  <si>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</si>
  <si>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</si>
  <si>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</si>
  <si>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</si>
  <si>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</si>
  <si>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</si>
  <si>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</si>
  <si>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</si>
  <si>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</si>
  <si>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</si>
  <si>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</si>
  <si>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</si>
  <si>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</si>
  <si>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</si>
  <si>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</si>
  <si>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</si>
  <si>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</si>
  <si>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</si>
  <si>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</si>
  <si>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</si>
  <si>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</si>
  <si>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</si>
  <si>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</si>
  <si>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</si>
  <si>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</si>
  <si>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</si>
  <si>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</si>
  <si>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</si>
  <si>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</si>
  <si>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</si>
  <si>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</si>
  <si>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</si>
  <si>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</si>
  <si>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</si>
  <si>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</si>
  <si>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</si>
  <si>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</si>
  <si>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</si>
  <si>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</si>
  <si>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</si>
  <si>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</si>
  <si>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</si>
  <si>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</si>
  <si>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</si>
  <si>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</si>
  <si>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</si>
  <si>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</si>
  <si>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</si>
  <si>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</si>
  <si>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</si>
  <si>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</si>
  <si>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</si>
  <si>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</si>
  <si>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</si>
  <si>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</si>
  <si>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</si>
  <si>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</si>
  <si>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</si>
  <si>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</si>
  <si>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</si>
  <si>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</si>
  <si>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</si>
  <si>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</si>
  <si>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</si>
  <si>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</si>
  <si>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</si>
  <si>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</si>
  <si>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</si>
  <si>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</si>
  <si>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</si>
  <si>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</si>
  <si>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</si>
  <si>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</si>
  <si>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</si>
  <si>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</si>
  <si>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</si>
  <si>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</si>
  <si>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</si>
  <si>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</si>
  <si>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</si>
  <si>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</si>
  <si>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</si>
  <si>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</si>
  <si>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</si>
  <si>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</si>
  <si>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</si>
  <si>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</si>
  <si>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</si>
  <si>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</si>
  <si>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</si>
  <si>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</si>
  <si>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</si>
  <si>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</si>
  <si>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</si>
  <si>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</si>
  <si>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</si>
  <si>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</si>
  <si>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</si>
  <si>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</si>
  <si>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</si>
  <si>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</si>
  <si>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</si>
  <si>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</si>
  <si>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</si>
  <si>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</si>
  <si>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</si>
  <si>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</si>
  <si>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</si>
  <si>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</si>
  <si>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</si>
  <si>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</si>
  <si>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</si>
  <si>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</si>
  <si>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</si>
  <si>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</si>
  <si>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</si>
  <si>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</si>
  <si>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</si>
  <si>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</si>
  <si>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</si>
  <si>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</si>
  <si>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</si>
  <si>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</si>
  <si>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</si>
  <si>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</si>
  <si>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</si>
  <si>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</si>
  <si>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</si>
  <si>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</si>
  <si>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</si>
  <si>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</si>
  <si>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</si>
  <si>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</si>
  <si>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</si>
  <si>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</si>
  <si>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</si>
  <si>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</si>
  <si>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</si>
  <si>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</si>
  <si>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</si>
  <si>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</si>
  <si>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</si>
  <si>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</si>
  <si>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</si>
  <si>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</si>
  <si>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</si>
  <si>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</si>
  <si>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</si>
  <si>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</si>
  <si>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</si>
  <si>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</si>
  <si>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</si>
  <si>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</si>
  <si>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</si>
  <si>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</si>
  <si>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</si>
  <si>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</si>
  <si>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</si>
  <si>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</si>
  <si>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</si>
  <si>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</si>
  <si>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</si>
  <si>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</si>
  <si>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</si>
  <si>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</si>
  <si>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</si>
  <si>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</si>
  <si>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</si>
  <si>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</si>
  <si>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</si>
  <si>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</si>
  <si>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</si>
  <si>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</si>
  <si>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</si>
  <si>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</si>
  <si>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</si>
  <si>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</si>
  <si>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</si>
  <si>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</si>
  <si>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</si>
  <si>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</si>
  <si>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</si>
  <si>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</si>
  <si>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</si>
  <si>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</si>
  <si>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</si>
  <si>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</si>
  <si>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</si>
  <si>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</si>
  <si>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</si>
  <si>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</si>
  <si>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</si>
  <si>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</si>
  <si>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</si>
  <si>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</si>
  <si>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</si>
  <si>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</si>
  <si>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</si>
  <si>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</si>
  <si>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</si>
  <si>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</si>
  <si>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</si>
  <si>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</si>
  <si>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</si>
  <si>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</si>
  <si>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</si>
  <si>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</si>
  <si>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</si>
  <si>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</si>
  <si>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</si>
  <si>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</si>
  <si>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</si>
  <si>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</si>
  <si>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</si>
  <si>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</si>
  <si>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</si>
  <si>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</si>
  <si>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</si>
  <si>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</si>
  <si>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</si>
  <si>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</si>
  <si>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</si>
  <si>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</si>
  <si>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</si>
  <si>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</si>
  <si>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</si>
  <si>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</si>
  <si>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</si>
  <si>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</si>
  <si>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</si>
  <si>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</si>
  <si>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</si>
  <si>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</si>
  <si>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</si>
  <si>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</si>
  <si>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</si>
  <si>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</si>
  <si>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</si>
  <si>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</si>
  <si>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</si>
  <si>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</si>
  <si>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</si>
  <si>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</si>
  <si>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</si>
  <si>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</si>
  <si>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</si>
  <si>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</si>
  <si>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</si>
  <si>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</si>
  <si>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</si>
  <si>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</si>
  <si>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</si>
  <si>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</si>
  <si>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</si>
  <si>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</si>
  <si>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</si>
  <si>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</si>
  <si>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</si>
  <si>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</si>
  <si>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</si>
  <si>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</si>
  <si>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</si>
  <si>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</si>
  <si>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</si>
  <si>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</si>
  <si>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</si>
  <si>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</si>
  <si>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</si>
  <si>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</si>
  <si>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</si>
  <si>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</si>
  <si>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</si>
  <si>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</si>
  <si>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</si>
  <si>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</si>
  <si>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</si>
  <si>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</si>
  <si>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</si>
  <si>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</si>
  <si>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</si>
  <si>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</si>
  <si>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</si>
  <si>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</si>
  <si>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</si>
  <si>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</si>
  <si>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</si>
  <si>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</si>
  <si>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</si>
  <si>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</si>
  <si>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</si>
  <si>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</si>
  <si>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</si>
  <si>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</si>
  <si>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</si>
  <si>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</si>
  <si>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</si>
  <si>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</si>
  <si>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</si>
  <si>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</si>
  <si>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</si>
  <si>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</si>
  <si>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</si>
  <si>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</si>
  <si>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</si>
  <si>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</si>
  <si>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</si>
  <si>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</si>
  <si>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</si>
  <si>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</si>
  <si>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</si>
  <si>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</si>
  <si>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</si>
  <si>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</si>
  <si>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</si>
  <si>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</si>
  <si>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</si>
  <si>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</si>
  <si>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</si>
  <si>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</si>
  <si>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</si>
  <si>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</si>
  <si>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</si>
  <si>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</si>
  <si>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</si>
  <si>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</si>
  <si>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</si>
  <si>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</si>
  <si>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</si>
  <si>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</si>
  <si>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</si>
  <si>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</si>
  <si>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</si>
  <si>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</si>
  <si>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</si>
  <si>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</si>
  <si>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</si>
  <si>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</si>
  <si>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</si>
  <si>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</si>
  <si>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</si>
  <si>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</si>
  <si>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</si>
  <si>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</si>
  <si>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</si>
  <si>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</si>
  <si>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</si>
  <si>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</si>
  <si>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</si>
  <si>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</si>
  <si>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</si>
  <si>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</si>
  <si>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</si>
  <si>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</si>
  <si>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</si>
  <si>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</si>
  <si>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</si>
  <si>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</si>
  <si>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</si>
  <si>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</si>
  <si>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</si>
  <si>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</si>
  <si>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</si>
  <si>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</si>
  <si>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</si>
  <si>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</si>
  <si>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</si>
  <si>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</si>
  <si>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</si>
  <si>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</si>
  <si>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</si>
  <si>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</si>
  <si>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</si>
  <si>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</si>
  <si>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</si>
  <si>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</si>
  <si>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</si>
  <si>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</si>
  <si>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</si>
  <si>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</si>
  <si>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</si>
  <si>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</si>
  <si>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</si>
  <si>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</si>
  <si>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</si>
  <si>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</si>
  <si>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</si>
  <si>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</si>
  <si>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</si>
  <si>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</si>
  <si>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</si>
  <si>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</si>
  <si>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</si>
  <si>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</si>
  <si>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</si>
  <si>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</si>
  <si>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</si>
  <si>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</si>
  <si>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</si>
  <si>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</si>
  <si>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</si>
  <si>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</si>
  <si>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</si>
  <si>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</si>
  <si>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</si>
  <si>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</si>
  <si>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</si>
  <si>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</si>
  <si>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</si>
  <si>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</si>
  <si>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</si>
  <si>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</si>
  <si>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</si>
  <si>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</si>
  <si>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</si>
  <si>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</si>
  <si>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</si>
  <si>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</si>
  <si>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</si>
  <si>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</si>
  <si>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</si>
  <si>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</si>
  <si>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</si>
  <si>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</si>
  <si>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</si>
  <si>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</si>
  <si>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</si>
  <si>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</si>
  <si>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</si>
  <si>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</si>
  <si>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</si>
  <si>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</si>
  <si>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</si>
  <si>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</si>
  <si>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</si>
  <si>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</si>
  <si>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</si>
  <si>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</si>
  <si>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</si>
  <si>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</si>
  <si>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</si>
  <si>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</si>
  <si>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</si>
  <si>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</si>
  <si>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</si>
  <si>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</si>
  <si>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</si>
  <si>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</si>
  <si>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</si>
  <si>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</si>
  <si>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</si>
  <si>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</si>
  <si>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</si>
  <si>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</si>
  <si>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</si>
  <si>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</si>
  <si>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</si>
  <si>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</si>
  <si>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</si>
  <si>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</si>
  <si>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</si>
  <si>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</si>
  <si>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</si>
  <si>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</si>
  <si>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</si>
  <si>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</si>
  <si>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</si>
  <si>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</si>
  <si>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</si>
  <si>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</si>
  <si>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</si>
  <si>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</si>
  <si>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</si>
  <si>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</si>
  <si>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</si>
  <si>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</si>
  <si>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</si>
  <si>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</si>
  <si>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</si>
  <si>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</si>
  <si>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</si>
  <si>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</si>
  <si>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</si>
  <si>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</si>
  <si>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</si>
  <si>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</si>
  <si>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</si>
  <si>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</si>
  <si>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</si>
  <si>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</si>
  <si>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</si>
  <si>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</si>
  <si>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</si>
  <si>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</si>
  <si>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</si>
  <si>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</si>
  <si>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</si>
  <si>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</si>
  <si>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</si>
  <si>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</si>
  <si>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</si>
  <si>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</si>
  <si>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</si>
  <si>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</si>
  <si>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</si>
  <si>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</si>
  <si>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</si>
  <si>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</si>
  <si>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</si>
  <si>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</si>
  <si>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</si>
  <si>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</si>
  <si>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</si>
  <si>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</si>
  <si>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</si>
  <si>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</si>
  <si>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</si>
  <si>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</si>
  <si>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</si>
  <si>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</si>
  <si>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</si>
  <si>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</si>
  <si>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</si>
  <si>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</si>
  <si>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</si>
  <si>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</si>
  <si>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</si>
  <si>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</si>
  <si>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</si>
  <si>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</si>
  <si>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</si>
  <si>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</si>
  <si>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</si>
  <si>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</si>
  <si>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</si>
  <si>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</si>
  <si>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</si>
  <si>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</si>
  <si>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</si>
  <si>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</si>
  <si>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</si>
  <si>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</si>
  <si>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</si>
  <si>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</si>
  <si>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</si>
  <si>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</si>
  <si>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</si>
  <si>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</si>
  <si>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</si>
  <si>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</si>
  <si>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</si>
  <si>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</si>
  <si>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</si>
  <si>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</si>
  <si>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</si>
  <si>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</si>
  <si>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</si>
  <si>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</si>
  <si>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</si>
  <si>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</si>
  <si>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</si>
  <si>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</si>
  <si>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</si>
  <si>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</si>
  <si>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</si>
  <si>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</si>
  <si>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</si>
  <si>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</si>
  <si>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</si>
  <si>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</si>
  <si>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</si>
  <si>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</si>
  <si>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</si>
  <si>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</si>
  <si>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</si>
  <si>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</si>
  <si>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</si>
  <si>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</si>
  <si>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</si>
  <si>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</si>
  <si>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</si>
  <si>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</si>
  <si>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</si>
  <si>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</si>
  <si>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</si>
  <si>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</si>
  <si>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</si>
  <si>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</si>
  <si>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</si>
  <si>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</si>
  <si>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</si>
  <si>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</si>
  <si>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</si>
  <si>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</si>
  <si>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</si>
  <si>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</si>
  <si>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</si>
  <si>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</si>
  <si>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</si>
  <si>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</si>
  <si>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</si>
  <si>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</si>
  <si>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</si>
  <si>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</si>
  <si>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</si>
  <si>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</si>
  <si>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</si>
  <si>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</si>
  <si>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</si>
  <si>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</si>
  <si>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</si>
  <si>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</si>
  <si>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</si>
  <si>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</si>
  <si>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</si>
  <si>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</si>
  <si>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</si>
  <si>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</si>
  <si>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</si>
  <si>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</si>
  <si>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</si>
  <si>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</si>
  <si>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</si>
  <si>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</si>
  <si>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</si>
  <si>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</si>
  <si>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</si>
  <si>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</si>
  <si>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</si>
  <si>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</si>
  <si>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</si>
  <si>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</si>
  <si>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</si>
  <si>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</si>
  <si>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</si>
  <si>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</si>
  <si>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</si>
  <si>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</si>
  <si>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</si>
  <si>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</si>
  <si>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</si>
  <si>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</si>
  <si>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</si>
  <si>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</si>
  <si>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</si>
  <si>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</si>
  <si>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</si>
  <si>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</si>
  <si>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</si>
  <si>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</si>
  <si>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</si>
  <si>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</si>
  <si>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</si>
  <si>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</si>
  <si>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</si>
  <si>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</si>
  <si>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</si>
  <si>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</si>
  <si>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</si>
  <si>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</si>
  <si>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</si>
  <si>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</si>
  <si>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</si>
  <si>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</si>
  <si>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</si>
  <si>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</si>
  <si>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</si>
  <si>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</si>
  <si>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</si>
  <si>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</si>
  <si>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</si>
  <si>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</si>
  <si>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</si>
  <si>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</si>
  <si>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</si>
  <si>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</si>
  <si>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</si>
  <si>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</si>
  <si>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</si>
  <si>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</si>
  <si>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</si>
  <si>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</si>
  <si>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</si>
  <si>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</si>
  <si>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</si>
  <si>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</si>
  <si>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</si>
  <si>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</si>
  <si>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</si>
  <si>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</si>
  <si>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</si>
  <si>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</si>
  <si>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</si>
  <si>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</si>
  <si>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</si>
  <si>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</si>
  <si>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</si>
  <si>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</si>
  <si>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</si>
  <si>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</si>
  <si>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</si>
  <si>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</si>
  <si>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</si>
  <si>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</si>
  <si>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</si>
  <si>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</si>
  <si>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</si>
  <si>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</si>
  <si>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</si>
  <si>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</si>
  <si>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</si>
  <si>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</si>
  <si>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</si>
  <si>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</si>
  <si>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</si>
  <si>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</si>
  <si>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</si>
  <si>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</si>
  <si>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</si>
  <si>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</si>
  <si>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</si>
  <si>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</si>
  <si>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</si>
  <si>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</si>
  <si>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</si>
  <si>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</si>
  <si>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</si>
  <si>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</si>
  <si>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</si>
  <si>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</si>
  <si>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</si>
  <si>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</si>
  <si>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</si>
  <si>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</si>
  <si>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</si>
  <si>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</si>
  <si>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</si>
  <si>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</si>
  <si>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</si>
  <si>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</si>
  <si>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</si>
  <si>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</si>
  <si>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</si>
  <si>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</si>
  <si>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</si>
  <si>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</si>
  <si>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</si>
  <si>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</si>
  <si>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</si>
  <si>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</si>
  <si>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</si>
  <si>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</si>
  <si>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</si>
  <si>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</si>
  <si>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</si>
  <si>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</si>
  <si>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</si>
  <si>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</si>
  <si>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</si>
  <si>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</si>
  <si>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</si>
  <si>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</si>
  <si>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</si>
  <si>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</si>
  <si>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</si>
  <si>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</si>
  <si>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</si>
  <si>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</si>
  <si>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</si>
  <si>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</si>
  <si>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</si>
  <si>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</si>
  <si>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</si>
  <si>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</si>
  <si>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</si>
  <si>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</si>
  <si>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</si>
  <si>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</si>
  <si>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</si>
  <si>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</si>
  <si>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</si>
  <si>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</si>
  <si>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</si>
  <si>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</si>
  <si>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</si>
  <si>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</si>
  <si>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</si>
  <si>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</si>
  <si>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</si>
  <si>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</si>
  <si>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</si>
  <si>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</si>
  <si>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</si>
  <si>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</si>
  <si>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</si>
  <si>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</si>
  <si>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</si>
  <si>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</si>
  <si>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</si>
  <si>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</si>
  <si>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</si>
  <si>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</si>
  <si>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</si>
  <si>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</si>
  <si>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</si>
  <si>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</si>
  <si>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</si>
  <si>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</si>
  <si>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</si>
  <si>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</si>
  <si>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</si>
  <si>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</si>
  <si>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</si>
  <si>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</si>
  <si>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</si>
  <si>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</si>
  <si>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</si>
  <si>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</si>
  <si>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</si>
  <si>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</si>
  <si>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</si>
  <si>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</si>
  <si>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</si>
  <si>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</si>
  <si>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</si>
  <si>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</si>
  <si>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</si>
  <si>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</si>
  <si>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</si>
  <si>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</si>
  <si>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</si>
  <si>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</si>
  <si>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</si>
  <si>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</si>
  <si>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</si>
  <si>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</si>
  <si>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</si>
  <si>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</si>
  <si>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</si>
  <si>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</si>
  <si>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</si>
  <si>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</si>
  <si>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</si>
  <si>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</si>
  <si>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</si>
  <si>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</si>
  <si>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</si>
  <si>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</si>
  <si>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</si>
  <si>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</si>
  <si>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</si>
  <si>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</si>
  <si>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</si>
  <si>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</si>
  <si>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</si>
  <si>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</si>
  <si>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</si>
  <si>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</si>
  <si>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</si>
  <si>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</si>
  <si>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</si>
  <si>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</si>
  <si>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</si>
  <si>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</si>
  <si>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</si>
  <si>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</si>
  <si>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</si>
  <si>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</si>
  <si>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</si>
  <si>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</si>
  <si>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</si>
  <si>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</si>
  <si>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</si>
  <si>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</si>
  <si>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</si>
  <si>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</si>
  <si>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</si>
  <si>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</si>
  <si>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</si>
  <si>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</si>
  <si>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</si>
  <si>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</si>
  <si>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</si>
  <si>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</si>
  <si>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</si>
  <si>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</si>
  <si>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</si>
  <si>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</si>
  <si>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</si>
  <si>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</si>
  <si>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</si>
  <si>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</si>
  <si>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</si>
  <si>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</si>
  <si>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</si>
  <si>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</si>
  <si>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</si>
  <si>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</si>
  <si>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</si>
  <si>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</si>
  <si>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</si>
  <si>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</si>
  <si>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</si>
  <si>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</si>
  <si>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</si>
  <si>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</si>
  <si>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</si>
  <si>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</si>
  <si>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</si>
  <si>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</si>
  <si>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</si>
  <si>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</si>
  <si>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</si>
  <si>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</si>
  <si>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</si>
  <si>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</si>
  <si>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</si>
  <si>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</si>
  <si>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</si>
  <si>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</si>
  <si>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</si>
  <si>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</si>
  <si>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</si>
  <si>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</si>
  <si>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</si>
  <si>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</si>
  <si>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</si>
  <si>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</si>
  <si>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</si>
  <si>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</si>
  <si>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</si>
  <si>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</si>
  <si>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</si>
  <si>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</si>
  <si>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</si>
  <si>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</si>
  <si>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</si>
  <si>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</si>
  <si>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</si>
  <si>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</si>
  <si>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</si>
  <si>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</si>
  <si>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</si>
  <si>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</si>
  <si>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</si>
  <si>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</si>
  <si>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</si>
  <si>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</si>
  <si>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</si>
  <si>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</si>
  <si>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</si>
  <si>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</si>
  <si>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</si>
  <si>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</si>
  <si>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</si>
  <si>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</si>
  <si>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</si>
  <si>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</si>
  <si>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</si>
  <si>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</si>
  <si>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</si>
  <si>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</si>
  <si>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</si>
  <si>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</si>
  <si>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</si>
  <si>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</si>
  <si>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</si>
  <si>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</si>
  <si>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</si>
  <si>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</si>
  <si>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</si>
  <si>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</si>
  <si>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</si>
  <si>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</si>
  <si>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</si>
  <si>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</si>
  <si>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</si>
  <si>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</si>
  <si>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</si>
  <si>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</si>
  <si>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</si>
  <si>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</si>
  <si>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</si>
  <si>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</si>
  <si>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</si>
  <si>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</si>
  <si>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</si>
  <si>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</si>
  <si>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</si>
  <si>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</si>
  <si>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</si>
  <si>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</si>
  <si>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</si>
  <si>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</si>
  <si>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</si>
  <si>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</si>
  <si>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</si>
  <si>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</si>
  <si>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</si>
  <si>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</si>
  <si>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</si>
  <si>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</si>
  <si>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</si>
  <si>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</si>
  <si>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</si>
  <si>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</si>
  <si>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</si>
  <si>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</si>
  <si>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</si>
  <si>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</si>
  <si>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</si>
  <si>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</si>
  <si>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</si>
  <si>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</si>
  <si>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</si>
  <si>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</si>
  <si>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</si>
  <si>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</si>
  <si>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</si>
  <si>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</si>
  <si>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</si>
  <si>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</si>
  <si>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</si>
  <si>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</si>
  <si>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</si>
  <si>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</si>
  <si>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</si>
  <si>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</si>
  <si>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</si>
  <si>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</si>
  <si>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</si>
  <si>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</si>
  <si>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</si>
  <si>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</si>
  <si>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</si>
  <si>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</si>
  <si>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</si>
  <si>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</si>
  <si>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</si>
  <si>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</si>
  <si>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</si>
  <si>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</si>
  <si>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</si>
  <si>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</si>
  <si>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</si>
  <si>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</si>
  <si>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</si>
  <si>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</si>
  <si>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</si>
  <si>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</si>
  <si>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</si>
  <si>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</si>
  <si>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</si>
  <si>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</si>
  <si>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</si>
  <si>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</si>
  <si>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</si>
  <si>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</si>
  <si>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</si>
  <si>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</si>
  <si>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</si>
  <si>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</si>
  <si>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</si>
  <si>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</si>
  <si>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</si>
  <si>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</si>
  <si>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</si>
  <si>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</si>
  <si>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</si>
  <si>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</si>
  <si>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</si>
  <si>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</si>
  <si>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</si>
  <si>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</si>
  <si>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</si>
  <si>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</si>
  <si>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</si>
  <si>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</si>
  <si>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</si>
  <si>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</si>
  <si>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</si>
  <si>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</si>
  <si>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</si>
  <si>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</si>
  <si>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</si>
  <si>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</si>
  <si>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</si>
  <si>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</si>
  <si>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</si>
  <si>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</si>
  <si>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</si>
  <si>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</si>
  <si>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</si>
  <si>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</si>
  <si>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</si>
  <si>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</si>
  <si>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</si>
  <si>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</si>
  <si>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</si>
  <si>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</si>
  <si>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</si>
  <si>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</si>
  <si>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</si>
  <si>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</si>
  <si>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</si>
  <si>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</si>
  <si>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</si>
  <si>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</si>
  <si>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</si>
  <si>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</si>
  <si>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</si>
  <si>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</si>
  <si>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</si>
  <si>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</si>
  <si>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</si>
  <si>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</si>
  <si>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</si>
  <si>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</si>
  <si>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</si>
  <si>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</si>
  <si>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</si>
  <si>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</si>
  <si>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</si>
  <si>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</si>
  <si>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</si>
  <si>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</si>
  <si>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</si>
  <si>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</si>
  <si>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</si>
  <si>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</si>
  <si>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</si>
  <si>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</si>
  <si>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</si>
  <si>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</si>
  <si>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</si>
  <si>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</si>
  <si>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</si>
  <si>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</si>
  <si>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</si>
  <si>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</si>
  <si>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</si>
  <si>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</si>
  <si>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</si>
  <si>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</si>
  <si>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</si>
  <si>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</si>
  <si>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</si>
  <si>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</si>
  <si>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</si>
  <si>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</si>
  <si>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</si>
  <si>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</si>
  <si>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</si>
  <si>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</si>
  <si>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</si>
  <si>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</si>
  <si>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</si>
  <si>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</si>
  <si>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</si>
  <si>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</si>
  <si>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</si>
  <si>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</si>
  <si>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</si>
  <si>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</si>
  <si>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</si>
  <si>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</si>
  <si>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</si>
  <si>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</si>
  <si>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</si>
  <si>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</si>
  <si>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</si>
  <si>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</si>
  <si>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</si>
  <si>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</si>
  <si>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</si>
  <si>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</si>
  <si>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</si>
  <si>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</si>
  <si>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</si>
  <si>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</si>
  <si>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</si>
  <si>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</si>
  <si>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</si>
  <si>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</si>
  <si>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</si>
  <si>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</si>
  <si>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</si>
  <si>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</si>
  <si>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</si>
  <si>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</si>
  <si>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</si>
  <si>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</si>
  <si>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</si>
  <si>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</si>
  <si>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</si>
  <si>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</si>
  <si>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</si>
  <si>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</si>
  <si>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</si>
  <si>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</si>
  <si>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</si>
  <si>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</si>
  <si>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</si>
  <si>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</si>
  <si>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</si>
  <si>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</si>
  <si>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</si>
  <si>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</si>
  <si>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</si>
  <si>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</si>
  <si>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</si>
  <si>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</si>
  <si>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</si>
  <si>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</si>
  <si>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</si>
  <si>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</si>
  <si>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</si>
  <si>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</si>
  <si>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</si>
  <si>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</si>
  <si>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</si>
  <si>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</si>
  <si>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</si>
  <si>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</si>
  <si>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</si>
  <si>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</si>
  <si>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</si>
  <si>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</si>
  <si>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</si>
  <si>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</si>
  <si>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</si>
  <si>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</si>
  <si>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</si>
  <si>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</si>
  <si>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</si>
  <si>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</si>
  <si>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</si>
  <si>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</si>
  <si>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</si>
  <si>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</si>
  <si>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</si>
  <si>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</si>
  <si>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</si>
  <si>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</si>
  <si>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</si>
  <si>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</si>
  <si>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</si>
  <si>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</si>
  <si>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</si>
  <si>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</si>
  <si>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</si>
  <si>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</si>
  <si>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</si>
  <si>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</si>
  <si>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</si>
  <si>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</si>
  <si>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</si>
  <si>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</si>
  <si>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</si>
  <si>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</si>
  <si>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</si>
  <si>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</si>
  <si>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</si>
  <si>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</si>
  <si>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</si>
  <si>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</si>
  <si>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</si>
  <si>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</si>
  <si>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</si>
  <si>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</si>
  <si>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</si>
  <si>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</si>
  <si>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</si>
  <si>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</si>
  <si>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</si>
  <si>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</si>
  <si>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</si>
  <si>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</si>
  <si>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</si>
  <si>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</si>
  <si>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</si>
  <si>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</si>
  <si>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</si>
  <si>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</si>
  <si>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</si>
  <si>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</si>
  <si>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</si>
  <si>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</si>
  <si>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</si>
  <si>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</si>
  <si>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</si>
  <si>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</si>
  <si>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</si>
  <si>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</si>
  <si>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</si>
  <si>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</si>
  <si>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</si>
  <si>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</si>
  <si>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</si>
  <si>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</si>
  <si>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</si>
  <si>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</si>
  <si>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</si>
  <si>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</si>
  <si>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</si>
  <si>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</si>
  <si>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</si>
  <si>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</si>
  <si>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</si>
  <si>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</si>
  <si>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</si>
  <si>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</si>
  <si>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</si>
  <si>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</si>
  <si>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</si>
  <si>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</si>
  <si>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</si>
  <si>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</si>
  <si>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</si>
  <si>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</si>
  <si>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</si>
  <si>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</si>
  <si>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</si>
  <si>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</si>
  <si>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</si>
  <si>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</si>
  <si>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</si>
  <si>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</si>
  <si>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</si>
  <si>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</si>
  <si>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</si>
  <si>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</si>
  <si>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</si>
  <si>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</si>
  <si>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</si>
  <si>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</si>
  <si>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</si>
  <si>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</si>
  <si>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</si>
  <si>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</si>
  <si>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</si>
  <si>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</si>
  <si>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</si>
  <si>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</si>
  <si>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</si>
  <si>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</si>
  <si>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</si>
  <si>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</si>
  <si>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</si>
  <si>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</si>
  <si>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</si>
  <si>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</si>
  <si>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</si>
  <si>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</si>
  <si>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</si>
  <si>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</si>
  <si>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</si>
  <si>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</si>
  <si>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</si>
  <si>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</si>
  <si>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</si>
  <si>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</si>
  <si>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</si>
  <si>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</si>
  <si>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</si>
  <si>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</si>
  <si>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</si>
  <si>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</si>
  <si>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</si>
  <si>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</si>
  <si>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</si>
  <si>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</si>
  <si>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</si>
  <si>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</si>
  <si>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</si>
  <si>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</si>
  <si>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</si>
  <si>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</si>
  <si>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</si>
  <si>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</si>
  <si>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</si>
  <si>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</si>
  <si>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</si>
  <si>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</si>
  <si>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</si>
  <si>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</si>
  <si>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</si>
  <si>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</si>
  <si>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</si>
  <si>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</si>
  <si>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</si>
  <si>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</si>
  <si>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</si>
  <si>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</si>
  <si>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</si>
  <si>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</si>
  <si>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</si>
  <si>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</si>
  <si>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</si>
  <si>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</si>
  <si>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</si>
  <si>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</si>
  <si>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</si>
  <si>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</si>
  <si>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</si>
  <si>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</si>
  <si>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</si>
  <si>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</si>
  <si>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</si>
  <si>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</si>
  <si>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</si>
  <si>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</si>
  <si>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</si>
  <si>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</si>
  <si>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</si>
  <si>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</si>
  <si>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</si>
  <si>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</si>
  <si>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</si>
  <si>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</si>
  <si>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</si>
  <si>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</si>
  <si>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</si>
  <si>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</si>
  <si>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</si>
  <si>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</si>
  <si>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</si>
  <si>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</si>
  <si>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</si>
  <si>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</si>
  <si>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</si>
  <si>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</si>
  <si>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</si>
  <si>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</si>
  <si>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</si>
  <si>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</si>
  <si>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</si>
  <si>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</si>
  <si>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</si>
  <si>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</si>
  <si>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</si>
  <si>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</si>
  <si>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</si>
  <si>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</si>
  <si>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</si>
  <si>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</si>
  <si>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</si>
  <si>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</si>
  <si>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</si>
  <si>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</si>
  <si>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</si>
  <si>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</si>
  <si>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</si>
  <si>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</si>
  <si>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</si>
  <si>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</si>
  <si>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</si>
  <si>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</si>
  <si>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</si>
  <si>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</si>
  <si>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</si>
  <si>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</si>
  <si>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</si>
  <si>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</si>
  <si>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</si>
  <si>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</si>
  <si>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</si>
  <si>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</si>
  <si>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</si>
  <si>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</si>
  <si>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</si>
  <si>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</si>
  <si>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</si>
  <si>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</si>
  <si>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</si>
  <si>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</si>
  <si>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</si>
  <si>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</si>
  <si>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</si>
  <si>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</si>
  <si>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</si>
  <si>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</si>
  <si>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</si>
  <si>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</si>
  <si>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</si>
  <si>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</si>
  <si>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</si>
  <si>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</si>
  <si>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</si>
  <si>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</si>
  <si>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</si>
  <si>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</si>
  <si>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</si>
  <si>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</si>
  <si>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</si>
  <si>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</si>
  <si>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</si>
  <si>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</si>
  <si>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</si>
  <si>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</si>
  <si>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</si>
  <si>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</si>
  <si>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</si>
  <si>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</si>
  <si>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</si>
  <si>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</si>
  <si>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</si>
  <si>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</si>
  <si>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</si>
  <si>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</si>
  <si>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</si>
  <si>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</si>
  <si>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</si>
  <si>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</si>
  <si>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</si>
  <si>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</si>
  <si>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</si>
  <si>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</si>
  <si>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</si>
  <si>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</si>
  <si>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</si>
  <si>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</si>
  <si>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</si>
  <si>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</si>
  <si>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</si>
  <si>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</si>
  <si>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</si>
  <si>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</si>
  <si>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</si>
  <si>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</si>
  <si>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</si>
  <si>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</si>
  <si>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</si>
  <si>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</si>
  <si>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</si>
  <si>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</si>
  <si>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</si>
  <si>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</si>
  <si>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</si>
  <si>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</si>
  <si>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</si>
  <si>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</si>
  <si>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</si>
  <si>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</si>
  <si>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</si>
  <si>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</si>
  <si>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</si>
  <si>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</si>
  <si>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</si>
  <si>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</si>
  <si>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</si>
  <si>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</si>
  <si>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</si>
  <si>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</si>
  <si>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</si>
  <si>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</si>
  <si>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</si>
  <si>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</si>
  <si>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</si>
  <si>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</si>
  <si>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</si>
  <si>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</si>
  <si>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</si>
  <si>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</si>
  <si>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</si>
  <si>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</si>
  <si>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</si>
  <si>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</si>
  <si>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</si>
  <si>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</si>
  <si>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</si>
  <si>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</si>
  <si>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</si>
  <si>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</si>
  <si>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</si>
  <si>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</si>
  <si>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</si>
  <si>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</si>
  <si>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</si>
  <si>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</si>
  <si>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</si>
  <si>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</si>
  <si>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</si>
  <si>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</si>
  <si>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</si>
  <si>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</si>
  <si>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</si>
  <si>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</si>
  <si>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</si>
  <si>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</si>
  <si>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</si>
  <si>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</si>
  <si>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</si>
  <si>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</si>
  <si>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</si>
  <si>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</si>
  <si>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</si>
  <si>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</si>
  <si>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</si>
  <si>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</si>
  <si>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</si>
  <si>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</si>
  <si>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</si>
  <si>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</si>
  <si>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</si>
  <si>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</si>
  <si>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</si>
  <si>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</si>
  <si>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</si>
  <si>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</si>
  <si>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</si>
  <si>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</si>
  <si>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</si>
  <si>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</si>
  <si>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</si>
  <si>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</si>
  <si>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</si>
  <si>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</si>
  <si>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</si>
  <si>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</si>
  <si>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</si>
  <si>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</si>
  <si>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</si>
  <si>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</si>
  <si>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</si>
  <si>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</si>
  <si>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</si>
  <si>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</si>
  <si>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</si>
  <si>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</si>
  <si>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</si>
  <si>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</si>
  <si>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</si>
  <si>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</si>
  <si>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</si>
  <si>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</si>
  <si>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</si>
  <si>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</si>
  <si>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</si>
  <si>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</si>
  <si>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</si>
  <si>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</si>
  <si>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</si>
  <si>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</si>
  <si>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</si>
  <si>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</si>
  <si>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</si>
  <si>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</si>
  <si>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</si>
  <si>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</si>
  <si>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</si>
  <si>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</si>
  <si>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</si>
  <si>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</si>
  <si>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</si>
  <si>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</si>
  <si>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</si>
  <si>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</si>
  <si>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</si>
  <si>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</si>
  <si>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</si>
  <si>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</si>
  <si>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</si>
  <si>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</si>
  <si>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</si>
  <si>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</si>
  <si>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</si>
  <si>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</si>
  <si>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</si>
  <si>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</si>
  <si>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</si>
  <si>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</si>
  <si>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</si>
  <si>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</si>
  <si>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</si>
  <si>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</si>
  <si>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</si>
  <si>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</si>
  <si>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</si>
  <si>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</si>
  <si>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</si>
  <si>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</si>
  <si>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</si>
  <si>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</si>
  <si>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</si>
  <si>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</si>
  <si>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</si>
  <si>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</si>
  <si>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</si>
  <si>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</si>
  <si>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</si>
  <si>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</si>
  <si>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</si>
  <si>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</si>
  <si>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</si>
  <si>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</si>
  <si>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</si>
  <si>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</si>
  <si>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</si>
  <si>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</si>
  <si>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</si>
  <si>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</si>
  <si>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</si>
  <si>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</si>
  <si>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</si>
  <si>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</si>
  <si>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</si>
  <si>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</si>
  <si>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</si>
  <si>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</si>
  <si>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</si>
  <si>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</si>
  <si>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</si>
  <si>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</si>
  <si>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</si>
  <si>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</si>
  <si>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</si>
  <si>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</si>
  <si>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</si>
  <si>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</si>
  <si>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</si>
  <si>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</si>
  <si>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</si>
  <si>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</si>
  <si>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</si>
  <si>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</si>
  <si>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</si>
  <si>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</si>
  <si>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</si>
  <si>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</si>
  <si>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</si>
  <si>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</si>
  <si>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</si>
  <si>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</si>
  <si>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</si>
  <si>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</si>
  <si>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</si>
  <si>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</si>
  <si>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</si>
  <si>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</si>
  <si>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</si>
  <si>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</si>
  <si>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</si>
  <si>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</si>
  <si>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</si>
  <si>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</si>
  <si>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</si>
  <si>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</si>
  <si>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</si>
  <si>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</si>
  <si>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</si>
  <si>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</si>
  <si>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</si>
  <si>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</si>
  <si>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</si>
  <si>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</si>
  <si>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</si>
  <si>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</si>
  <si>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</si>
  <si>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</si>
  <si>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</si>
  <si>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</si>
  <si>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</si>
  <si>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</si>
  <si>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</si>
  <si>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</si>
  <si>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</si>
  <si>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</si>
  <si>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</si>
  <si>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</si>
  <si>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</si>
  <si>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</si>
  <si>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</si>
  <si>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</si>
  <si>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</si>
  <si>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</si>
  <si>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</si>
  <si>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</si>
  <si>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</si>
  <si>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</si>
  <si>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</si>
  <si>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</si>
  <si>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</si>
  <si>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</si>
  <si>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</si>
  <si>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</si>
  <si>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</si>
  <si>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</si>
  <si>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</si>
  <si>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</si>
  <si>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</si>
  <si>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</si>
  <si>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</si>
  <si>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</si>
  <si>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</si>
  <si>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</si>
  <si>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</si>
  <si>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</si>
  <si>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</si>
  <si>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</si>
  <si>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</si>
  <si>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</si>
  <si>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</si>
  <si>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</si>
  <si>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</si>
  <si>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</si>
  <si>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</si>
  <si>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</si>
  <si>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</si>
  <si>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</si>
  <si>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</si>
  <si>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</si>
  <si>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</si>
  <si>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</si>
  <si>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</si>
  <si>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</si>
  <si>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</si>
  <si>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</si>
  <si>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</si>
  <si>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</si>
  <si>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</si>
  <si>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</si>
  <si>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</si>
  <si>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</si>
  <si>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</si>
  <si>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</si>
  <si>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</si>
  <si>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</si>
  <si>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</si>
  <si>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</si>
  <si>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</si>
  <si>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</si>
  <si>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</si>
  <si>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</si>
  <si>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</si>
  <si>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</si>
  <si>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</si>
  <si>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</si>
  <si>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</si>
  <si>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</si>
  <si>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</si>
  <si>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</si>
  <si>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</si>
  <si>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</si>
  <si>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</si>
  <si>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</si>
  <si>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</si>
  <si>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</si>
  <si>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</si>
  <si>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</si>
  <si>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</si>
  <si>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</si>
  <si>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</si>
  <si>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</si>
  <si>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</si>
  <si>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</si>
  <si>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</si>
  <si>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</si>
  <si>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</si>
  <si>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</si>
  <si>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</si>
  <si>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</si>
  <si>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</si>
  <si>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</si>
  <si>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</si>
  <si>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</si>
  <si>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</si>
  <si>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</si>
  <si>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</si>
  <si>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</si>
  <si>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</si>
  <si>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</si>
  <si>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</si>
  <si>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</si>
  <si>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</si>
  <si>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</si>
  <si>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</si>
  <si>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</si>
  <si>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</si>
  <si>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</si>
  <si>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</si>
  <si>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</si>
  <si>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</si>
  <si>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</si>
  <si>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</si>
  <si>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</si>
  <si>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</si>
  <si>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</si>
  <si>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</si>
  <si>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</si>
  <si>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</si>
  <si>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</si>
  <si>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</si>
  <si>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</si>
  <si>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</si>
  <si>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</si>
  <si>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</si>
  <si>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</si>
  <si>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</si>
  <si>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</si>
  <si>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</si>
  <si>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</si>
  <si>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</si>
  <si>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</si>
  <si>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</si>
  <si>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</si>
  <si>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</si>
  <si>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</si>
  <si>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</si>
  <si>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</si>
  <si>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</si>
  <si>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</si>
  <si>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</si>
  <si>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</si>
  <si>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</si>
  <si>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</si>
  <si>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</si>
  <si>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</si>
  <si>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</si>
  <si>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</si>
  <si>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</si>
  <si>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</si>
  <si>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</si>
  <si>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</si>
  <si>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</si>
  <si>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</si>
  <si>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</si>
  <si>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</si>
  <si>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</si>
  <si>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</si>
  <si>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</si>
  <si>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</si>
  <si>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</si>
  <si>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</si>
  <si>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</si>
  <si>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</si>
  <si>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</si>
  <si>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</si>
  <si>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</si>
  <si>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</si>
  <si>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</si>
  <si>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</si>
  <si>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</si>
  <si>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</si>
  <si>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</si>
  <si>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</si>
  <si>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</si>
  <si>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</si>
  <si>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</si>
  <si>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</si>
  <si>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</si>
  <si>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</si>
  <si>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</si>
  <si>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</si>
  <si>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</si>
  <si>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</si>
  <si>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</si>
  <si>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</si>
  <si>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</si>
  <si>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</si>
  <si>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</si>
  <si>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</si>
  <si>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</si>
  <si>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</si>
  <si>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</si>
  <si>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</si>
  <si>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</si>
  <si>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</si>
  <si>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</si>
  <si>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</si>
  <si>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</si>
  <si>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</si>
  <si>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</si>
  <si>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</si>
  <si>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</si>
  <si>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</si>
  <si>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</si>
  <si>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</si>
  <si>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</si>
  <si>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</si>
  <si>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</si>
  <si>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</si>
  <si>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</si>
  <si>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</si>
  <si>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</si>
  <si>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</si>
  <si>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</si>
  <si>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</si>
  <si>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</si>
  <si>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</si>
  <si>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</si>
  <si>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</si>
  <si>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</si>
  <si>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</si>
  <si>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</si>
  <si>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</si>
  <si>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</si>
  <si>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</si>
  <si>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</si>
  <si>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</si>
  <si>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</si>
  <si>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</si>
  <si>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</si>
  <si>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</si>
  <si>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</si>
  <si>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</si>
  <si>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</si>
  <si>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</si>
  <si>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</si>
  <si>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</si>
  <si>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</si>
  <si>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</si>
  <si>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</si>
  <si>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</si>
  <si>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</si>
  <si>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</si>
  <si>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</si>
  <si>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</si>
  <si>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</si>
  <si>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</si>
  <si>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</si>
  <si>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</si>
  <si>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</si>
  <si>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</si>
  <si>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</si>
  <si>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</si>
  <si>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</si>
  <si>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</si>
  <si>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</si>
  <si>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</si>
  <si>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</si>
  <si>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</si>
  <si>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</si>
  <si>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</si>
  <si>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</si>
  <si>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</si>
  <si>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</si>
  <si>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</si>
  <si>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</si>
  <si>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</si>
  <si>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</si>
  <si>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</si>
  <si>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</si>
  <si>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</si>
  <si>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</si>
  <si>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</si>
  <si>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</si>
  <si>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</si>
  <si>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</si>
  <si>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</si>
  <si>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</si>
  <si>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</si>
  <si>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</si>
  <si>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</si>
  <si>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</si>
  <si>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</si>
  <si>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</si>
  <si>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</si>
  <si>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</si>
  <si>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</si>
  <si>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</si>
  <si>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</si>
  <si>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</si>
  <si>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</si>
  <si>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</si>
  <si>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</si>
  <si>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</si>
  <si>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</si>
  <si>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</si>
  <si>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</si>
  <si>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</si>
  <si>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</si>
  <si>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</si>
  <si>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</si>
  <si>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</si>
  <si>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</si>
  <si>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</si>
  <si>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</si>
  <si>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</si>
  <si>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</si>
  <si>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</si>
  <si>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</si>
  <si>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</si>
  <si>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</si>
  <si>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</si>
  <si>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</si>
  <si>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</si>
  <si>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</si>
  <si>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</si>
  <si>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</si>
  <si>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</si>
  <si>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</si>
  <si>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</si>
  <si>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</si>
  <si>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</si>
  <si>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</si>
  <si>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</si>
  <si>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</si>
  <si>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</si>
  <si>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</si>
  <si>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</si>
  <si>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</si>
  <si>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</si>
  <si>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</si>
  <si>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</si>
  <si>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</si>
  <si>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</si>
  <si>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</si>
  <si>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</si>
  <si>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</si>
  <si>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</si>
  <si>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</si>
  <si>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</si>
  <si>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</si>
  <si>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</si>
  <si>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</si>
  <si>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</si>
  <si>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</si>
  <si>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</si>
  <si>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</si>
  <si>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</si>
  <si>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</si>
  <si>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</si>
  <si>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</si>
  <si>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</si>
  <si>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</si>
  <si>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</si>
  <si>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</si>
  <si>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</si>
  <si>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</si>
  <si>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</si>
  <si>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</si>
  <si>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</si>
  <si>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</si>
  <si>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</si>
  <si>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</si>
  <si>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</si>
  <si>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</si>
  <si>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</si>
  <si>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</si>
  <si>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</si>
  <si>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</si>
  <si>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</si>
  <si>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</si>
  <si>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</si>
  <si>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</si>
  <si>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</si>
  <si>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</si>
  <si>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</si>
  <si>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</si>
  <si>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</si>
  <si>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</si>
  <si>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</si>
  <si>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</si>
  <si>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</si>
  <si>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</si>
  <si>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</si>
  <si>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</si>
  <si>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</si>
  <si>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</si>
  <si>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</si>
  <si>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</si>
  <si>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</si>
  <si>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</si>
  <si>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</si>
  <si>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</si>
  <si>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</si>
  <si>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</si>
  <si>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</si>
  <si>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</si>
  <si>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</si>
  <si>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</si>
  <si>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</si>
  <si>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</si>
  <si>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</si>
  <si>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</si>
  <si>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</si>
  <si>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</si>
  <si>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</si>
  <si>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</si>
  <si>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</si>
  <si>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</si>
  <si>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</si>
  <si>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</si>
  <si>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</si>
  <si>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</si>
  <si>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</si>
  <si>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</si>
  <si>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</si>
  <si>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</si>
  <si>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</si>
  <si>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</si>
  <si>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</si>
  <si>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</si>
  <si>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</si>
  <si>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</si>
  <si>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</si>
  <si>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</si>
  <si>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</si>
  <si>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</si>
  <si>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</si>
  <si>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</si>
  <si>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</si>
  <si>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</si>
  <si>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</si>
  <si>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</si>
  <si>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</si>
  <si>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</si>
  <si>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</si>
  <si>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</si>
  <si>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</si>
  <si>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</si>
  <si>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</si>
  <si>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</si>
  <si>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</si>
  <si>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</si>
  <si>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</si>
  <si>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</si>
  <si>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</si>
  <si>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</si>
  <si>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</si>
  <si>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</si>
  <si>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</si>
  <si>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</si>
  <si>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</si>
  <si>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</si>
  <si>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</si>
  <si>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</si>
  <si>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</si>
  <si>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</si>
  <si>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</si>
  <si>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</si>
  <si>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</si>
  <si>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</si>
  <si>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</si>
  <si>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</si>
  <si>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</si>
  <si>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</si>
  <si>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</si>
  <si>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</si>
  <si>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</si>
  <si>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</si>
  <si>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</si>
  <si>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</si>
  <si>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</si>
  <si>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</si>
  <si>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</si>
  <si>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</si>
  <si>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</si>
  <si>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</si>
  <si>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</si>
  <si>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</si>
  <si>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</si>
  <si>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</si>
  <si>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</si>
  <si>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</si>
  <si>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</si>
  <si>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</si>
  <si>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</si>
  <si>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</si>
  <si>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</si>
  <si>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</si>
  <si>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</si>
  <si>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</si>
  <si>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</si>
  <si>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</si>
  <si>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</si>
  <si>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</si>
  <si>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</si>
  <si>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</si>
  <si>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</si>
  <si>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</si>
  <si>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</si>
  <si>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</si>
  <si>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</si>
  <si>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</si>
  <si>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</si>
  <si>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</si>
  <si>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</si>
  <si>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</si>
  <si>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</si>
  <si>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</si>
  <si>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</si>
  <si>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</si>
  <si>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</si>
  <si>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</si>
  <si>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</si>
  <si>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</si>
  <si>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</si>
  <si>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</si>
  <si>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</si>
  <si>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</si>
  <si>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</si>
  <si>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</si>
  <si>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</si>
  <si>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</si>
  <si>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</si>
  <si>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</si>
  <si>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</si>
  <si>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</si>
  <si>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</si>
  <si>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</si>
  <si>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</si>
  <si>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</si>
  <si>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</si>
  <si>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</si>
  <si>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</si>
  <si>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</si>
  <si>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</si>
  <si>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</si>
  <si>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</si>
  <si>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</si>
  <si>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</si>
  <si>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</si>
  <si>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</si>
  <si>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</si>
  <si>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</si>
  <si>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</si>
  <si>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</si>
  <si>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</si>
  <si>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</si>
  <si>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</si>
  <si>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</si>
  <si>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</si>
  <si>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</si>
  <si>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</si>
  <si>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</si>
  <si>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</si>
  <si>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</si>
  <si>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</si>
  <si>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</si>
  <si>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</si>
  <si>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</si>
  <si>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</si>
  <si>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</si>
  <si>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</si>
  <si>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</si>
  <si>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</si>
  <si>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</si>
  <si>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</si>
  <si>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</si>
  <si>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</si>
  <si>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</si>
  <si>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</si>
  <si>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</si>
  <si>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</si>
  <si>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</si>
  <si>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</si>
  <si>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</si>
  <si>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</si>
  <si>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</si>
  <si>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</si>
  <si>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</si>
  <si>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</si>
  <si>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</si>
  <si>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</si>
  <si>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</si>
  <si>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</si>
  <si>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</si>
  <si>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</si>
  <si>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</si>
  <si>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</si>
  <si>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</si>
  <si>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</si>
  <si>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</si>
  <si>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</si>
  <si>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</si>
  <si>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</si>
  <si>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</si>
  <si>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</si>
  <si>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</si>
  <si>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</si>
  <si>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</si>
  <si>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</si>
  <si>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</si>
  <si>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</si>
  <si>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</si>
  <si>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</si>
  <si>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</si>
  <si>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</si>
  <si>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</si>
  <si>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</si>
  <si>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</si>
  <si>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</si>
  <si>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</si>
  <si>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</si>
  <si>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</si>
  <si>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</si>
  <si>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</si>
  <si>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</si>
  <si>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</si>
  <si>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</si>
  <si>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</si>
  <si>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</si>
  <si>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</si>
  <si>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</si>
  <si>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</si>
  <si>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</si>
  <si>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</si>
  <si>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</si>
  <si>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</si>
  <si>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</si>
  <si>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</si>
  <si>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</si>
  <si>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</si>
  <si>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</si>
  <si>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</si>
  <si>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</si>
  <si>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</si>
  <si>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</si>
  <si>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</si>
  <si>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</si>
  <si>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</si>
  <si>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</si>
  <si>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</si>
  <si>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</si>
  <si>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</si>
  <si>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</si>
  <si>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</si>
  <si>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</si>
  <si>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</si>
  <si>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</si>
  <si>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</si>
  <si>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</si>
  <si>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</si>
  <si>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</si>
  <si>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</si>
  <si>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</si>
  <si>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</si>
  <si>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</si>
  <si>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</si>
  <si>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</si>
  <si>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</si>
  <si>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</si>
  <si>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</si>
  <si>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</si>
  <si>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</si>
  <si>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</si>
  <si>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</si>
  <si>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</si>
  <si>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</si>
  <si>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</si>
  <si>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</si>
  <si>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</si>
  <si>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</si>
  <si>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</si>
  <si>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</si>
  <si>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</si>
  <si>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</si>
  <si>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</si>
  <si>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</si>
  <si>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</si>
  <si>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</si>
  <si>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</si>
  <si>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</si>
  <si>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</si>
  <si>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</si>
  <si>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</si>
  <si>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</si>
  <si>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</si>
  <si>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</si>
  <si>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</si>
  <si>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</si>
  <si>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</si>
  <si>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</si>
  <si>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</si>
  <si>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</si>
  <si>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</si>
  <si>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</si>
  <si>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</si>
  <si>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</si>
  <si>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</si>
  <si>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</si>
  <si>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</si>
  <si>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</si>
  <si>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</si>
  <si>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</si>
  <si>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</si>
  <si>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</si>
  <si>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</si>
  <si>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</si>
  <si>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</si>
  <si>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</si>
  <si>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</si>
  <si>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</si>
  <si>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</si>
  <si>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</si>
  <si>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</si>
  <si>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</si>
  <si>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</si>
  <si>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</si>
  <si>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</si>
  <si>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</si>
  <si>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</si>
  <si>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</si>
  <si>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</si>
  <si>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</si>
  <si>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</si>
  <si>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</si>
  <si>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</si>
  <si>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</si>
  <si>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</si>
  <si>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</si>
  <si>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</si>
  <si>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</si>
  <si>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</si>
  <si>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</si>
  <si>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</si>
  <si>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</si>
  <si>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</si>
  <si>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</si>
  <si>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</si>
  <si>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</si>
  <si>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</si>
  <si>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</si>
  <si>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</si>
  <si>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</si>
  <si>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</si>
  <si>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</si>
  <si>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</si>
  <si>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</si>
  <si>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</si>
  <si>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</si>
  <si>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</si>
  <si>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</si>
  <si>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</si>
  <si>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</si>
  <si>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</si>
  <si>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</si>
  <si>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</si>
  <si>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</si>
  <si>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</si>
  <si>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</si>
  <si>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</si>
  <si>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</si>
  <si>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</si>
  <si>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</si>
  <si>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</si>
  <si>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</si>
  <si>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</si>
  <si>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</si>
  <si>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</si>
  <si>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</si>
  <si>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</si>
  <si>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</si>
  <si>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</si>
  <si>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</si>
  <si>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</si>
  <si>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</si>
  <si>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</si>
  <si>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</si>
  <si>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</si>
  <si>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</si>
  <si>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</si>
  <si>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</si>
  <si>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</si>
  <si>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</si>
  <si>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</si>
  <si>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</si>
  <si>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</si>
  <si>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</si>
  <si>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</si>
  <si>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</si>
  <si>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</si>
  <si>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</si>
  <si>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</si>
  <si>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</si>
  <si>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</si>
  <si>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</si>
  <si>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</si>
  <si>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</si>
  <si>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</si>
  <si>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</si>
  <si>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</si>
  <si>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</si>
  <si>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</si>
  <si>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</si>
  <si>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</si>
  <si>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</si>
  <si>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</si>
  <si>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</si>
  <si>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</si>
  <si>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</si>
  <si>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</si>
  <si>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</si>
  <si>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</si>
  <si>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</si>
  <si>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</si>
  <si>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</si>
  <si>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</si>
  <si>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</si>
  <si>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</si>
  <si>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</si>
  <si>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</si>
  <si>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</si>
  <si>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</si>
  <si>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</si>
  <si>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</si>
  <si>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</si>
  <si>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</si>
  <si>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</si>
  <si>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</si>
  <si>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</si>
  <si>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</si>
  <si>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</si>
  <si>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</si>
  <si>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</si>
  <si>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</si>
  <si>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</si>
  <si>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</si>
  <si>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</si>
  <si>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</si>
  <si>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</si>
  <si>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</si>
  <si>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</si>
  <si>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</si>
  <si>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</si>
  <si>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</si>
  <si>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</si>
  <si>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</si>
  <si>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</si>
  <si>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</si>
  <si>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</si>
  <si>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</si>
  <si>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</si>
  <si>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</si>
  <si>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</si>
  <si>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</si>
  <si>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</si>
  <si>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</si>
  <si>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</si>
  <si>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</si>
  <si>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</si>
  <si>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</si>
  <si>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</si>
  <si>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</si>
  <si>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</si>
  <si>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</si>
  <si>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</si>
  <si>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</si>
  <si>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</si>
  <si>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</si>
  <si>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</si>
  <si>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</si>
  <si>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</si>
  <si>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</si>
  <si>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</si>
  <si>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</si>
  <si>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</si>
  <si>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</si>
  <si>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</si>
  <si>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</si>
  <si>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</si>
  <si>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</si>
  <si>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</si>
  <si>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</si>
  <si>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</si>
  <si>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</si>
  <si>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</si>
  <si>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</si>
  <si>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</si>
  <si>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</si>
  <si>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</si>
  <si>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</si>
  <si>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</si>
  <si>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</si>
  <si>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</si>
  <si>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</si>
  <si>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</si>
  <si>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</si>
  <si>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</si>
  <si>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</si>
  <si>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</si>
  <si>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</si>
  <si>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</si>
  <si>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</si>
  <si>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</si>
  <si>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</si>
  <si>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</si>
  <si>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</si>
  <si>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</si>
  <si>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</si>
  <si>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</si>
  <si>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</si>
  <si>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</si>
  <si>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</si>
  <si>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</si>
  <si>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</si>
  <si>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</si>
  <si>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</si>
  <si>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</si>
  <si>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</si>
  <si>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</si>
  <si>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</si>
  <si>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</si>
  <si>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</si>
  <si>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</si>
  <si>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</si>
  <si>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</si>
  <si>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</si>
  <si>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</si>
  <si>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</si>
  <si>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</si>
  <si>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</si>
  <si>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</si>
  <si>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</si>
  <si>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</si>
  <si>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</si>
  <si>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</si>
  <si>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</si>
  <si>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</si>
  <si>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</si>
  <si>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</si>
  <si>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</si>
  <si>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</si>
  <si>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</si>
  <si>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</si>
  <si>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</si>
  <si>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</si>
  <si>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</si>
  <si>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</si>
  <si>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</si>
  <si>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</si>
  <si>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</si>
  <si>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</si>
  <si>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</si>
  <si>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</si>
  <si>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</si>
  <si>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</si>
  <si>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</si>
  <si>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</si>
  <si>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</si>
  <si>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</si>
  <si>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</si>
  <si>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</si>
  <si>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</si>
  <si>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</si>
  <si>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</si>
  <si>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</si>
  <si>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</si>
  <si>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</si>
  <si>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</si>
  <si>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</si>
  <si>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</si>
  <si>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</si>
  <si>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</si>
  <si>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</si>
  <si>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</si>
  <si>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</si>
  <si>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</si>
  <si>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</si>
  <si>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</si>
  <si>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</si>
  <si>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</si>
  <si>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</si>
  <si>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</si>
  <si>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</si>
  <si>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</si>
  <si>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</si>
  <si>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</si>
  <si>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</si>
  <si>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</si>
  <si>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</si>
  <si>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</si>
  <si>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</si>
  <si>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</si>
  <si>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</si>
  <si>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</si>
  <si>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</si>
  <si>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</si>
  <si>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</si>
  <si>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</si>
  <si>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</si>
  <si>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</si>
  <si>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</si>
  <si>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</si>
  <si>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</si>
  <si>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</si>
  <si>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</si>
  <si>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</si>
  <si>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</si>
  <si>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</si>
  <si>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</si>
  <si>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</si>
  <si>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</si>
  <si>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</si>
  <si>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</si>
  <si>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</si>
  <si>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</si>
  <si>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</si>
  <si>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</si>
  <si>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</si>
  <si>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</si>
  <si>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</si>
  <si>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</si>
  <si>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</si>
  <si>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</si>
  <si>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</si>
  <si>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</si>
  <si>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</si>
  <si>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</si>
  <si>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</si>
  <si>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</si>
  <si>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</si>
  <si>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</si>
  <si>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</si>
  <si>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</si>
  <si>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</si>
  <si>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</si>
  <si>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</si>
  <si>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</si>
  <si>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</si>
  <si>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</si>
  <si>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</si>
  <si>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</si>
  <si>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</si>
  <si>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</si>
  <si>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</si>
  <si>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</si>
  <si>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</si>
  <si>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</si>
  <si>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</si>
  <si>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</si>
  <si>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</si>
  <si>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</si>
  <si>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</si>
  <si>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</si>
  <si>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</si>
  <si>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</si>
  <si>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</si>
  <si>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</si>
  <si>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</si>
  <si>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</si>
  <si>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</si>
  <si>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</si>
  <si>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</si>
  <si>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</si>
  <si>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</si>
  <si>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</si>
  <si>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</si>
  <si>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</si>
  <si>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</si>
  <si>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</si>
  <si>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</si>
  <si>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</si>
  <si>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</si>
  <si>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</si>
  <si>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</si>
  <si>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</si>
  <si>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</si>
  <si>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</si>
  <si>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</si>
  <si>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</si>
  <si>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</si>
  <si>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</si>
  <si>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</si>
  <si>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</si>
  <si>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</si>
  <si>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</si>
  <si>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</si>
  <si>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</si>
  <si>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</si>
  <si>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</si>
  <si>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</si>
  <si>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</si>
  <si>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</si>
  <si>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</si>
  <si>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</si>
  <si>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</si>
  <si>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</si>
  <si>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</si>
  <si>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</si>
  <si>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</si>
  <si>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</si>
  <si>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</si>
  <si>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</si>
  <si>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</si>
  <si>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</si>
  <si>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</si>
  <si>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</si>
  <si>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</si>
  <si>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</si>
  <si>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</si>
  <si>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</si>
  <si>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</si>
  <si>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</si>
  <si>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</si>
  <si>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</si>
  <si>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</si>
  <si>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</si>
  <si>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</si>
  <si>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</si>
  <si>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</si>
  <si>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</si>
  <si>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</si>
  <si>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</si>
  <si>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</si>
  <si>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</si>
  <si>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</si>
  <si>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</si>
  <si>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</si>
  <si>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</si>
  <si>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</si>
  <si>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</si>
  <si>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</si>
  <si>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</si>
  <si>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</si>
  <si>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</si>
  <si>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</si>
  <si>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</si>
  <si>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</si>
  <si>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</si>
  <si>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</si>
  <si>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</si>
  <si>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</si>
  <si>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</si>
  <si>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</si>
  <si>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</si>
  <si>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</si>
  <si>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</si>
  <si>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</si>
  <si>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</si>
  <si>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</si>
  <si>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</si>
  <si>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</si>
  <si>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</si>
  <si>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</si>
  <si>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</si>
  <si>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</si>
  <si>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</si>
  <si>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</si>
  <si>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</si>
  <si>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</si>
  <si>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</si>
  <si>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</si>
  <si>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</si>
  <si>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</si>
  <si>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</si>
  <si>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</si>
  <si>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</si>
  <si>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</si>
  <si>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</si>
  <si>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</si>
  <si>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</si>
  <si>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</si>
  <si>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</si>
  <si>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</si>
  <si>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</si>
  <si>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</si>
  <si>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</si>
  <si>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</si>
  <si>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</si>
  <si>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</si>
  <si>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</si>
  <si>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</si>
  <si>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</si>
  <si>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</si>
  <si>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</si>
  <si>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</si>
  <si>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</si>
  <si>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</si>
  <si>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</si>
  <si>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</si>
  <si>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</si>
  <si>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</si>
  <si>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</si>
  <si>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</si>
  <si>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</si>
  <si>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</si>
  <si>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</si>
  <si>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</si>
  <si>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</si>
  <si>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</si>
  <si>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</si>
  <si>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</si>
  <si>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</si>
  <si>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</si>
  <si>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</si>
  <si>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</si>
  <si>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</si>
  <si>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</si>
  <si>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</si>
  <si>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</si>
  <si>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</si>
  <si>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</si>
  <si>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</si>
  <si>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</si>
  <si>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</si>
  <si>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</si>
  <si>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</si>
  <si>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</si>
  <si>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</si>
  <si>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</si>
  <si>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</si>
  <si>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</si>
  <si>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</si>
  <si>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</si>
  <si>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</si>
  <si>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</si>
  <si>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</si>
  <si>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</si>
  <si>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</si>
  <si>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</si>
  <si>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</si>
  <si>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</si>
  <si>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</si>
  <si>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</si>
  <si>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</si>
  <si>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</si>
  <si>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</si>
  <si>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</si>
  <si>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</si>
  <si>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</si>
  <si>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</si>
  <si>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</si>
  <si>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</si>
  <si>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</si>
  <si>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</si>
  <si>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</si>
  <si>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</si>
  <si>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</si>
  <si>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</si>
  <si>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</si>
  <si>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</si>
  <si>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</si>
  <si>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</si>
  <si>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</si>
  <si>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</si>
  <si>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</si>
  <si>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</si>
  <si>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</si>
  <si>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</si>
  <si>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</si>
  <si>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</si>
  <si>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</si>
  <si>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</si>
  <si>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</si>
  <si>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</si>
  <si>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</si>
  <si>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</si>
  <si>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</si>
  <si>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</si>
  <si>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</si>
  <si>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</si>
  <si>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</si>
  <si>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</si>
  <si>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</si>
  <si>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</si>
  <si>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</si>
  <si>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</si>
  <si>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</si>
  <si>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</si>
  <si>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</si>
  <si>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</si>
  <si>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</si>
  <si>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</si>
  <si>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</si>
  <si>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</si>
  <si>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</si>
  <si>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</si>
  <si>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</si>
  <si>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</si>
  <si>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</si>
  <si>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</si>
  <si>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</si>
  <si>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</si>
  <si>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</si>
  <si>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</si>
  <si>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</si>
  <si>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</si>
  <si>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</si>
  <si>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</si>
  <si>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</si>
  <si>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</si>
  <si>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</si>
  <si>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</si>
  <si>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</si>
  <si>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</si>
  <si>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</si>
  <si>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</si>
  <si>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</si>
  <si>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</si>
  <si>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</si>
  <si>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</si>
  <si>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</si>
  <si>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</si>
  <si>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</si>
  <si>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</si>
  <si>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</si>
  <si>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</si>
  <si>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</si>
  <si>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</si>
  <si>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</si>
  <si>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</si>
  <si>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</si>
  <si>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</si>
  <si>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</si>
  <si>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</si>
  <si>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</si>
  <si>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</si>
  <si>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</si>
  <si>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</si>
  <si>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</si>
  <si>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</si>
  <si>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</si>
  <si>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</si>
  <si>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</si>
  <si>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</si>
  <si>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</si>
  <si>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</si>
  <si>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</si>
  <si>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</si>
  <si>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</si>
  <si>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</si>
  <si>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</si>
  <si>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</si>
  <si>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</si>
  <si>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</si>
  <si>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</si>
  <si>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</si>
  <si>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</si>
  <si>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</si>
  <si>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</si>
  <si>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</si>
  <si>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</si>
  <si>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</si>
  <si>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</si>
  <si>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</si>
  <si>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</si>
  <si>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</si>
  <si>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</si>
  <si>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</si>
  <si>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</si>
  <si>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</si>
  <si>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</si>
  <si>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</si>
  <si>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</si>
  <si>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</si>
  <si>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</si>
  <si>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</si>
  <si>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</si>
  <si>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</si>
  <si>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</si>
  <si>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</si>
  <si>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</si>
  <si>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</si>
  <si>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</si>
  <si>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</si>
  <si>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</si>
  <si>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</si>
  <si>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</si>
  <si>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</si>
  <si>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</si>
  <si>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</si>
  <si>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</si>
  <si>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</si>
  <si>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</si>
  <si>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</si>
  <si>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</si>
  <si>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</si>
  <si>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</si>
  <si>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</si>
  <si>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</si>
  <si>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</si>
  <si>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</si>
  <si>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</si>
  <si>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</si>
  <si>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</si>
  <si>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</si>
  <si>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</si>
  <si>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</si>
  <si>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</si>
  <si>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</si>
  <si>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</si>
  <si>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</si>
  <si>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</si>
  <si>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</si>
  <si>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</si>
  <si>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</si>
  <si>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</si>
  <si>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</si>
  <si>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</si>
  <si>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</si>
  <si>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</si>
  <si>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</si>
  <si>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</si>
  <si>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</si>
  <si>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</si>
  <si>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</si>
  <si>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</si>
  <si>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</si>
  <si>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</si>
  <si>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</si>
  <si>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</si>
  <si>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</si>
  <si>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</si>
  <si>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</si>
  <si>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</si>
  <si>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</si>
  <si>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</si>
  <si>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</si>
  <si>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</si>
  <si>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</si>
  <si>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</si>
  <si>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</si>
  <si>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</si>
  <si>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</si>
  <si>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</si>
  <si>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</si>
  <si>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</si>
  <si>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</si>
  <si>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</si>
  <si>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</si>
  <si>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</si>
  <si>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</si>
  <si>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</si>
  <si>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</si>
  <si>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</si>
  <si>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</si>
  <si>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</si>
  <si>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</si>
  <si>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</si>
  <si>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</si>
  <si>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</si>
  <si>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</si>
  <si>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</si>
  <si>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</si>
  <si>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</si>
  <si>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</si>
  <si>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</si>
  <si>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</si>
  <si>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</si>
  <si>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</si>
  <si>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</si>
  <si>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</si>
  <si>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</si>
  <si>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</si>
  <si>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</si>
  <si>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</si>
  <si>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</si>
  <si>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</si>
  <si>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</si>
  <si>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</si>
  <si>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</si>
  <si>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</si>
  <si>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</si>
  <si>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</si>
  <si>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</si>
  <si>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</si>
  <si>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</si>
  <si>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</si>
  <si>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</si>
  <si>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</si>
  <si>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</si>
  <si>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</si>
  <si>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</si>
  <si>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</si>
  <si>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</si>
  <si>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</si>
  <si>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</si>
  <si>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</si>
  <si>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</si>
  <si>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</si>
  <si>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</si>
  <si>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</si>
  <si>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</si>
  <si>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</si>
  <si>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</si>
  <si>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</si>
  <si>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</si>
  <si>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</si>
  <si>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</si>
  <si>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</si>
  <si>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</si>
  <si>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</si>
  <si>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</si>
  <si>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</si>
  <si>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</si>
  <si>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</si>
  <si>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</si>
  <si>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</si>
  <si>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</si>
  <si>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</si>
  <si>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</si>
  <si>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</si>
  <si>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</si>
  <si>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</si>
  <si>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</si>
  <si>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</si>
  <si>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</si>
  <si>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</si>
  <si>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</si>
  <si>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</si>
  <si>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</si>
  <si>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</si>
  <si>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</si>
  <si>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</si>
  <si>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</si>
  <si>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</si>
  <si>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</si>
  <si>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</si>
  <si>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</si>
  <si>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</si>
  <si>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</si>
  <si>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</si>
  <si>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</si>
  <si>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</si>
  <si>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</si>
  <si>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</si>
  <si>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</si>
  <si>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</si>
  <si>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</si>
  <si>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</si>
  <si>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</si>
  <si>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</si>
  <si>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</si>
  <si>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</si>
  <si>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</si>
  <si>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</si>
  <si>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</si>
  <si>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</si>
  <si>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</si>
  <si>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</si>
  <si>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</si>
  <si>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</si>
  <si>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</si>
  <si>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</si>
  <si>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</si>
  <si>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</si>
  <si>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</si>
  <si>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</si>
  <si>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</si>
  <si>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</si>
  <si>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</si>
  <si>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</si>
  <si>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</si>
  <si>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</si>
  <si>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</si>
  <si>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</si>
  <si>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</si>
  <si>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</si>
  <si>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</si>
  <si>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</si>
  <si>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</si>
  <si>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</si>
  <si>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</si>
  <si>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</si>
  <si>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</si>
  <si>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</si>
  <si>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</si>
  <si>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</si>
  <si>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</si>
  <si>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</si>
  <si>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</si>
  <si>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</si>
  <si>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</si>
  <si>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</si>
  <si>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</si>
  <si>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</si>
  <si>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</si>
  <si>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</si>
  <si>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</si>
  <si>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</si>
  <si>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</si>
  <si>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</si>
  <si>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</si>
  <si>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</si>
  <si>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</si>
  <si>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</si>
  <si>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</si>
  <si>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</si>
  <si>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</si>
  <si>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</si>
  <si>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</si>
  <si>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</si>
  <si>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</si>
  <si>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</si>
  <si>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</si>
  <si>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</si>
  <si>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</si>
  <si>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</si>
  <si>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</si>
  <si>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</si>
  <si>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</si>
  <si>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</si>
  <si>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</si>
  <si>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</si>
  <si>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</si>
  <si>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</si>
  <si>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</si>
  <si>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</si>
  <si>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</si>
  <si>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</si>
  <si>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</si>
  <si>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</si>
  <si>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</si>
  <si>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</si>
  <si>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</si>
  <si>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</si>
  <si>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</si>
  <si>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</si>
  <si>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</si>
  <si>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</si>
  <si>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</si>
  <si>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</si>
  <si>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</si>
  <si>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</si>
  <si>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</si>
  <si>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</si>
  <si>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</si>
  <si>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</si>
  <si>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</si>
  <si>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</si>
  <si>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</si>
  <si>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</si>
  <si>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</si>
  <si>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</si>
  <si>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</si>
  <si>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</si>
  <si>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</si>
  <si>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</si>
  <si>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</si>
  <si>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</si>
  <si>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</si>
  <si>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</si>
  <si>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</si>
  <si>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</si>
  <si>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</si>
  <si>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</si>
  <si>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</si>
  <si>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</si>
  <si>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</si>
  <si>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</si>
  <si>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</si>
  <si>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</si>
  <si>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</si>
  <si>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</si>
  <si>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</si>
  <si>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</si>
  <si>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</si>
  <si>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</si>
  <si>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</si>
  <si>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</si>
  <si>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</si>
  <si>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</si>
  <si>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</si>
  <si>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</si>
  <si>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</si>
  <si>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</si>
  <si>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</si>
  <si>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</si>
  <si>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</si>
  <si>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</si>
  <si>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</si>
  <si>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</si>
  <si>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</si>
  <si>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</si>
  <si>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</si>
  <si>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</si>
  <si>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</si>
  <si>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</si>
  <si>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</si>
  <si>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</si>
  <si>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</si>
  <si>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</si>
  <si>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</si>
  <si>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</si>
  <si>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</si>
  <si>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</si>
  <si>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</si>
  <si>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</si>
  <si>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</si>
  <si>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</si>
  <si>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</si>
  <si>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</si>
  <si>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</si>
  <si>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</si>
  <si>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</si>
  <si>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</si>
  <si>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</si>
  <si>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</si>
  <si>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</si>
  <si>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</si>
  <si>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</si>
  <si>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</si>
  <si>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</si>
  <si>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</si>
  <si>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</si>
  <si>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</si>
  <si>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</si>
  <si>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</si>
  <si>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</si>
  <si>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</si>
  <si>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</si>
  <si>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</si>
  <si>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</si>
  <si>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</si>
  <si>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</si>
  <si>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</si>
  <si>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</si>
  <si>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</si>
  <si>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</si>
  <si>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</si>
  <si>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</si>
  <si>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</si>
  <si>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</si>
  <si>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</si>
  <si>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</si>
  <si>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</si>
  <si>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</si>
  <si>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</si>
  <si>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</si>
  <si>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</si>
  <si>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</si>
  <si>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</si>
  <si>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</si>
  <si>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</si>
  <si>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</si>
  <si>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</si>
  <si>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</si>
  <si>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</si>
  <si>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</si>
  <si>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</si>
  <si>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</si>
  <si>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</si>
  <si>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</si>
  <si>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</si>
  <si>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</si>
  <si>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</si>
  <si>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</si>
  <si>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</si>
  <si>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</si>
  <si>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</si>
  <si>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</si>
  <si>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</si>
  <si>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</si>
  <si>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</si>
  <si>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</si>
  <si>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</si>
  <si>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</si>
  <si>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</si>
  <si>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</si>
  <si>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</si>
  <si>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</si>
  <si>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</si>
  <si>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</si>
  <si>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</si>
  <si>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</si>
  <si>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</si>
  <si>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</si>
  <si>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</si>
  <si>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</si>
  <si>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</si>
  <si>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</si>
  <si>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</si>
  <si>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</si>
  <si>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</si>
  <si>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</si>
  <si>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</si>
  <si>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</si>
  <si>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</si>
  <si>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</si>
  <si>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</si>
  <si>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</si>
  <si>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</si>
  <si>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</si>
  <si>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</si>
  <si>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</si>
  <si>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</si>
  <si>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</si>
  <si>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</si>
  <si>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</si>
  <si>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</si>
  <si>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</si>
  <si>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</si>
  <si>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</si>
  <si>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</si>
  <si>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</si>
  <si>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</si>
  <si>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</si>
  <si>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</si>
  <si>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</si>
  <si>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</si>
  <si>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</si>
  <si>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</si>
  <si>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</si>
  <si>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</si>
  <si>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</si>
  <si>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</si>
  <si>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</si>
  <si>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</si>
  <si>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</si>
  <si>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</si>
  <si>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</si>
  <si>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</si>
  <si>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</si>
  <si>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</si>
  <si>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</si>
  <si>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</si>
  <si>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</si>
  <si>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</si>
  <si>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</si>
  <si>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</si>
  <si>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</si>
  <si>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</si>
  <si>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</si>
  <si>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</si>
  <si>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</si>
  <si>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</si>
  <si>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</si>
  <si>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</si>
  <si>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</si>
  <si>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</si>
  <si>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</si>
  <si>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</si>
  <si>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</si>
  <si>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</si>
  <si>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</si>
  <si>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</si>
  <si>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</si>
  <si>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</si>
  <si>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</si>
  <si>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</si>
  <si>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</si>
  <si>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</si>
  <si>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</si>
  <si>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</si>
  <si>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</si>
  <si>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</si>
  <si>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</si>
  <si>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</si>
  <si>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</si>
  <si>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</si>
  <si>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</si>
  <si>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</si>
  <si>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</si>
  <si>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</si>
  <si>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</si>
  <si>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</si>
  <si>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</si>
  <si>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</si>
  <si>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</si>
  <si>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</si>
  <si>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</si>
  <si>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</si>
  <si>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</si>
  <si>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</si>
  <si>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</si>
  <si>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</si>
  <si>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</si>
  <si>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</si>
  <si>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</si>
  <si>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</si>
  <si>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</si>
  <si>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</si>
  <si>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</si>
  <si>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</si>
  <si>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</si>
  <si>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</si>
  <si>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</si>
  <si>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</si>
  <si>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</si>
  <si>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</si>
  <si>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</si>
  <si>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</si>
  <si>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</si>
  <si>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</si>
  <si>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</si>
  <si>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</si>
  <si>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</si>
  <si>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</si>
  <si>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</si>
  <si>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</si>
  <si>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</si>
  <si>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</si>
  <si>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</si>
  <si>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</si>
  <si>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</si>
  <si>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</si>
  <si>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</si>
  <si>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</si>
  <si>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</si>
  <si>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</si>
  <si>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</si>
  <si>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</si>
  <si>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</si>
  <si>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</si>
  <si>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</si>
  <si>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</si>
  <si>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</si>
  <si>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</si>
  <si>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</si>
  <si>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</si>
  <si>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</si>
  <si>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</si>
  <si>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</si>
  <si>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</si>
  <si>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</si>
  <si>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</si>
  <si>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</si>
  <si>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</si>
  <si>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</si>
  <si>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</si>
  <si>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</si>
  <si>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</si>
  <si>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</si>
  <si>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</si>
  <si>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</si>
  <si>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</si>
  <si>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</si>
  <si>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</si>
  <si>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</si>
  <si>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</si>
  <si>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</si>
  <si>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</si>
  <si>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</si>
  <si>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</si>
  <si>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</si>
  <si>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</si>
  <si>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</si>
  <si>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</si>
  <si>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</si>
  <si>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</si>
  <si>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</si>
  <si>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</si>
  <si>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</si>
  <si>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</si>
  <si>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</si>
  <si>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</si>
  <si>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</si>
  <si>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</si>
  <si>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</si>
  <si>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</si>
  <si>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</si>
  <si>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</si>
  <si>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</si>
  <si>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</si>
  <si>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</si>
  <si>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</si>
  <si>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</si>
  <si>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</si>
  <si>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</si>
  <si>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</si>
  <si>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</si>
  <si>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</si>
  <si>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</si>
  <si>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</si>
  <si>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</si>
  <si>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</si>
  <si>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</si>
  <si>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</si>
  <si>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</si>
  <si>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</si>
  <si>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</si>
  <si>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</si>
  <si>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</si>
  <si>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</si>
  <si>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</si>
  <si>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</si>
  <si>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</si>
  <si>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</si>
  <si>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</si>
  <si>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</si>
  <si>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</si>
  <si>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</si>
  <si>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</si>
  <si>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</si>
  <si>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</si>
  <si>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</si>
  <si>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</si>
  <si>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</si>
  <si>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</si>
  <si>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</si>
  <si>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</si>
  <si>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</si>
  <si>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</si>
  <si>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</si>
  <si>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</si>
  <si>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</si>
  <si>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</si>
  <si>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</si>
  <si>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</si>
  <si>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</si>
  <si>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</si>
  <si>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</si>
  <si>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</si>
  <si>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</si>
  <si>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</si>
  <si>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</si>
  <si>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</si>
  <si>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</si>
  <si>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</si>
  <si>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</si>
  <si>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</si>
  <si>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</si>
  <si>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</si>
  <si>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</si>
  <si>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</si>
  <si>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</si>
  <si>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</si>
  <si>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</si>
  <si>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</si>
  <si>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</si>
  <si>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</si>
  <si>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</si>
  <si>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</si>
  <si>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</si>
  <si>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</si>
  <si>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</si>
  <si>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</si>
  <si>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</si>
  <si>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</si>
  <si>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</si>
  <si>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</si>
  <si>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</si>
  <si>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</si>
  <si>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</si>
  <si>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</si>
  <si>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</si>
  <si>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</si>
  <si>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</si>
  <si>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</si>
  <si>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</si>
  <si>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</si>
  <si>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</si>
  <si>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</si>
  <si>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</si>
  <si>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</si>
  <si>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</si>
  <si>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</si>
  <si>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</si>
  <si>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</si>
  <si>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</si>
  <si>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</si>
  <si>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</si>
  <si>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</si>
  <si>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</si>
  <si>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</si>
  <si>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</si>
  <si>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</si>
  <si>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</si>
  <si>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</si>
  <si>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</si>
  <si>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</si>
  <si>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</si>
  <si>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</si>
  <si>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</si>
  <si>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</si>
  <si>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</si>
  <si>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</si>
  <si>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</si>
  <si>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</si>
  <si>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</si>
  <si>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</si>
  <si>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</si>
  <si>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</si>
  <si>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</si>
  <si>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</si>
  <si>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</si>
  <si>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</si>
  <si>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</si>
  <si>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</si>
  <si>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</si>
  <si>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</si>
  <si>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</si>
  <si>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</si>
  <si>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</si>
  <si>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</si>
  <si>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</si>
  <si>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</si>
  <si>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</si>
  <si>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</si>
  <si>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</si>
  <si>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</si>
  <si>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</si>
  <si>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</si>
  <si>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</si>
  <si>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</si>
  <si>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</si>
  <si>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</si>
  <si>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</si>
  <si>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</si>
  <si>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</si>
  <si>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</si>
  <si>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</si>
  <si>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</si>
  <si>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</si>
  <si>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</si>
  <si>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</si>
  <si>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</si>
  <si>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</si>
  <si>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</si>
  <si>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</si>
  <si>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</si>
  <si>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</si>
  <si>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</si>
  <si>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</si>
  <si>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</si>
  <si>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</si>
  <si>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</si>
  <si>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</si>
  <si>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</si>
  <si>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</si>
  <si>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</si>
  <si>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</si>
  <si>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</si>
  <si>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</si>
  <si>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</si>
  <si>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</si>
  <si>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</si>
  <si>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</si>
  <si>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</si>
  <si>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</si>
  <si>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</si>
  <si>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</si>
  <si>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</si>
  <si>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</si>
  <si>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</si>
  <si>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</si>
  <si>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</si>
  <si>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</si>
  <si>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</si>
  <si>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</si>
  <si>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</si>
  <si>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</si>
  <si>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</si>
  <si>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</si>
  <si>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</si>
  <si>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</si>
  <si>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</si>
  <si>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</si>
  <si>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</si>
  <si>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</si>
  <si>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</si>
  <si>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</si>
  <si>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</si>
  <si>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</si>
  <si>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</si>
  <si>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</si>
  <si>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</si>
  <si>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</si>
  <si>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</si>
  <si>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</si>
  <si>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</si>
  <si>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</si>
  <si>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</si>
  <si>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</si>
  <si>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</si>
  <si>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</si>
  <si>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</si>
  <si>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</si>
  <si>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</si>
  <si>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</si>
  <si>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</si>
  <si>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</si>
  <si>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</si>
  <si>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</si>
  <si>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</si>
  <si>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</si>
  <si>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</si>
  <si>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</si>
  <si>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</si>
  <si>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</si>
  <si>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</si>
  <si>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</si>
  <si>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</si>
  <si>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</si>
  <si>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</si>
  <si>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</si>
  <si>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</si>
  <si>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</si>
  <si>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</si>
  <si>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</si>
  <si>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</si>
  <si>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</si>
  <si>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</si>
  <si>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</si>
  <si>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</si>
  <si>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</si>
  <si>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</si>
  <si>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</si>
  <si>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</si>
  <si>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</si>
  <si>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</si>
  <si>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</si>
  <si>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</si>
  <si>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</si>
  <si>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</si>
  <si>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</si>
  <si>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</si>
  <si>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</si>
  <si>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</si>
  <si>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</si>
  <si>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</si>
  <si>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</si>
  <si>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</si>
  <si>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</si>
  <si>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</si>
  <si>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</si>
  <si>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</si>
  <si>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</si>
  <si>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</si>
  <si>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</si>
  <si>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</si>
  <si>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</si>
  <si>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</si>
  <si>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</si>
  <si>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</si>
  <si>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</si>
  <si>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</si>
  <si>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</si>
  <si>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</si>
  <si>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</si>
  <si>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</si>
  <si>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</si>
  <si>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</si>
  <si>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</si>
  <si>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</si>
  <si>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</si>
  <si>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</si>
  <si>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</si>
  <si>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</si>
  <si>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</si>
  <si>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</si>
  <si>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</si>
  <si>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</si>
  <si>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</si>
  <si>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</si>
  <si>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</si>
  <si>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</si>
  <si>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</si>
  <si>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</si>
  <si>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</si>
  <si>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</si>
  <si>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</si>
  <si>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</si>
  <si>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</si>
  <si>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</si>
  <si>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</si>
  <si>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</si>
  <si>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</si>
  <si>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</si>
  <si>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</si>
  <si>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</si>
  <si>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</si>
  <si>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</si>
  <si>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</si>
  <si>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</si>
  <si>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</si>
  <si>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</si>
  <si>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</si>
  <si>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</si>
  <si>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</si>
  <si>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</si>
  <si>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</si>
  <si>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</si>
  <si>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</si>
  <si>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</si>
  <si>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</si>
  <si>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</si>
  <si>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</si>
  <si>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</si>
  <si>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</si>
  <si>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</si>
  <si>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</si>
  <si>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</si>
  <si>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</si>
  <si>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</si>
  <si>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</si>
  <si>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</si>
  <si>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</si>
  <si>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</si>
  <si>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</si>
  <si>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</si>
  <si>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</si>
  <si>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</si>
  <si>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</si>
  <si>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</si>
  <si>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</si>
  <si>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</si>
  <si>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</si>
  <si>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</si>
  <si>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</si>
  <si>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</si>
  <si>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</si>
  <si>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</si>
  <si>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</si>
  <si>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</si>
  <si>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</si>
  <si>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</si>
  <si>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</si>
  <si>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</si>
  <si>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</si>
  <si>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</si>
  <si>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</si>
  <si>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</si>
  <si>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</si>
  <si>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</si>
  <si>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</si>
  <si>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</si>
  <si>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</si>
  <si>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</si>
  <si>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</si>
  <si>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</si>
  <si>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</si>
  <si>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</si>
  <si>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</si>
  <si>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</si>
  <si>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</si>
  <si>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</si>
  <si>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</si>
  <si>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</si>
  <si>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</si>
  <si>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</si>
  <si>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</si>
  <si>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</si>
  <si>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</si>
  <si>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</si>
  <si>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</si>
  <si>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</si>
  <si>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</si>
  <si>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</si>
  <si>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</si>
  <si>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</si>
  <si>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</si>
  <si>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</si>
  <si>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</si>
  <si>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</si>
  <si>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</si>
  <si>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</si>
  <si>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</si>
  <si>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</si>
  <si>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</si>
  <si>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</si>
  <si>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</si>
  <si>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</si>
  <si>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</si>
  <si>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</si>
  <si>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</si>
  <si>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</si>
  <si>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</si>
  <si>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</si>
  <si>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</si>
  <si>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</si>
  <si>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</si>
  <si>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</si>
  <si>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</si>
  <si>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</si>
  <si>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</si>
  <si>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</si>
  <si>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</si>
  <si>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</si>
  <si>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</si>
  <si>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</si>
  <si>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</si>
  <si>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</si>
  <si>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</si>
  <si>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</si>
  <si>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</si>
  <si>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</si>
  <si>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</si>
  <si>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</si>
  <si>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</si>
  <si>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</si>
  <si>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</si>
  <si>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</si>
  <si>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</si>
  <si>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</si>
  <si>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</si>
  <si>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</si>
  <si>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</si>
  <si>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</si>
  <si>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</si>
  <si>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</si>
  <si>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</si>
  <si>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</si>
  <si>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</si>
  <si>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</si>
  <si>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</si>
  <si>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</si>
  <si>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</si>
  <si>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</si>
  <si>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</si>
  <si>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</si>
  <si>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</si>
  <si>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</si>
  <si>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</si>
  <si>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</si>
  <si>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</si>
  <si>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</si>
  <si>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</si>
  <si>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</si>
  <si>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</si>
  <si>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</si>
  <si>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</si>
  <si>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</si>
  <si>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</si>
  <si>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</si>
  <si>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</si>
  <si>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</si>
  <si>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</si>
  <si>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</si>
  <si>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</si>
  <si>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</si>
  <si>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</si>
  <si>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</si>
  <si>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</si>
  <si>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</si>
  <si>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</si>
  <si>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</si>
  <si>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</si>
  <si>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</si>
  <si>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</si>
  <si>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</si>
  <si>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</si>
  <si>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</si>
  <si>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</si>
  <si>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</si>
  <si>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</si>
  <si>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</si>
  <si>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</si>
  <si>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</si>
  <si>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</si>
  <si>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</si>
  <si>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</si>
  <si>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</si>
  <si>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</si>
  <si>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</si>
  <si>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</si>
  <si>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</si>
  <si>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</si>
  <si>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</si>
  <si>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</si>
  <si>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</si>
  <si>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</si>
  <si>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</si>
  <si>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</si>
  <si>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</si>
  <si>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</si>
  <si>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</si>
  <si>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</si>
  <si>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</si>
  <si>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</si>
  <si>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</si>
  <si>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</si>
  <si>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</si>
  <si>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</si>
  <si>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</si>
  <si>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</si>
  <si>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</si>
  <si>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</si>
  <si>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</si>
  <si>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</si>
  <si>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</si>
  <si>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</si>
  <si>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</si>
  <si>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</si>
  <si>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</si>
  <si>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</si>
  <si>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</si>
  <si>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</si>
  <si>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</si>
  <si>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</si>
  <si>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</si>
  <si>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</si>
  <si>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</si>
  <si>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</si>
  <si>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</si>
  <si>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</si>
  <si>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</si>
  <si>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</si>
  <si>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</si>
  <si>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</si>
  <si>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</si>
  <si>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</si>
  <si>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</si>
  <si>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</si>
  <si>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</si>
  <si>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</si>
  <si>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</si>
  <si>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</si>
  <si>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</si>
  <si>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</si>
  <si>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</si>
  <si>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</si>
  <si>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</si>
  <si>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</si>
  <si>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</si>
  <si>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</si>
  <si>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</si>
  <si>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</si>
  <si>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</si>
  <si>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</si>
  <si>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</si>
  <si>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</si>
  <si>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</si>
  <si>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</si>
  <si>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</si>
  <si>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</si>
  <si>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</si>
  <si>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</si>
  <si>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</si>
  <si>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</si>
  <si>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</si>
  <si>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</si>
  <si>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</si>
  <si>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</si>
  <si>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</si>
  <si>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</si>
  <si>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</si>
  <si>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</si>
  <si>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</si>
  <si>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</si>
  <si>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</si>
  <si>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</si>
  <si>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</si>
  <si>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</si>
  <si>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</si>
  <si>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</si>
  <si>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</si>
  <si>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</si>
  <si>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</si>
  <si>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</si>
  <si>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</si>
  <si>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</si>
  <si>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</si>
  <si>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</si>
  <si>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</si>
  <si>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</si>
  <si>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</si>
  <si>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</si>
  <si>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</si>
  <si>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</si>
  <si>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</si>
  <si>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</si>
  <si>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</si>
  <si>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</si>
  <si>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</si>
  <si>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</si>
  <si>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</si>
  <si>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</si>
  <si>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</si>
  <si>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</si>
  <si>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</si>
  <si>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</si>
  <si>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</si>
  <si>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</si>
  <si>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</si>
  <si>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</si>
  <si>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</si>
  <si>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</si>
  <si>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</si>
  <si>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</si>
  <si>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</si>
  <si>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</si>
  <si>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</si>
  <si>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</si>
  <si>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</si>
  <si>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</si>
  <si>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</si>
  <si>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</si>
  <si>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</si>
  <si>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</si>
  <si>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</si>
  <si>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</si>
  <si>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</si>
  <si>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</si>
  <si>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</si>
  <si>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</si>
  <si>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</si>
  <si>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</si>
  <si>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</si>
  <si>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</si>
  <si>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</si>
  <si>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</si>
  <si>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</si>
  <si>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</si>
  <si>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</si>
  <si>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</si>
  <si>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</si>
  <si>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</si>
  <si>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</si>
  <si>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</si>
  <si>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</si>
  <si>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</si>
  <si>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</si>
  <si>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</si>
  <si>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</si>
  <si>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</si>
  <si>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</si>
  <si>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</si>
  <si>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</si>
  <si>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</si>
  <si>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</si>
  <si>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</si>
  <si>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</si>
  <si>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</si>
  <si>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</si>
  <si>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</si>
  <si>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</si>
  <si>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</si>
  <si>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</si>
  <si>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</si>
  <si>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</si>
  <si>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</si>
  <si>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</si>
  <si>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</si>
  <si>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</si>
  <si>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</si>
  <si>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</si>
  <si>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</si>
  <si>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</si>
  <si>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</si>
  <si>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</si>
  <si>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</si>
  <si>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</si>
  <si>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</si>
  <si>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</si>
  <si>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</si>
  <si>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</si>
  <si>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</si>
  <si>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</si>
  <si>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</si>
  <si>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</si>
  <si>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</si>
  <si>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</si>
  <si>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</si>
  <si>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</si>
  <si>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</si>
  <si>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</si>
  <si>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</si>
  <si>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</si>
  <si>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</si>
  <si>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</si>
  <si>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</si>
  <si>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</si>
  <si>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</si>
  <si>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</si>
  <si>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</si>
  <si>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</si>
  <si>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</si>
  <si>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</si>
  <si>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</si>
  <si>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</si>
  <si>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</si>
  <si>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</si>
  <si>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</si>
  <si>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</si>
  <si>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</si>
  <si>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</si>
  <si>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</si>
  <si>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</si>
  <si>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</si>
  <si>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</si>
  <si>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</si>
  <si>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</si>
  <si>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</si>
  <si>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</si>
  <si>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</si>
  <si>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</si>
  <si>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</si>
  <si>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</si>
  <si>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</si>
  <si>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</si>
  <si>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</si>
  <si>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</si>
  <si>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</si>
  <si>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</si>
  <si>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</si>
  <si>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</si>
  <si>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</si>
  <si>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</si>
  <si>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</si>
  <si>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</si>
  <si>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</si>
  <si>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</si>
  <si>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</si>
  <si>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</si>
  <si>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</si>
  <si>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</si>
  <si>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</si>
  <si>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</si>
  <si>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</si>
  <si>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</si>
  <si>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</si>
  <si>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</si>
  <si>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</si>
  <si>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</si>
  <si>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</si>
  <si>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</si>
  <si>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</si>
  <si>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</si>
  <si>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</si>
  <si>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</si>
  <si>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</si>
  <si>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</si>
  <si>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</si>
  <si>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</si>
  <si>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</si>
  <si>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</si>
  <si>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</si>
  <si>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</si>
  <si>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</si>
  <si>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</si>
  <si>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</si>
  <si>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</si>
  <si>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</si>
  <si>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</si>
  <si>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</si>
  <si>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</si>
  <si>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</si>
  <si>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</si>
  <si>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</si>
  <si>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</si>
  <si>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</si>
  <si>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</si>
  <si>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</si>
  <si>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</si>
  <si>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</si>
  <si>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</si>
  <si>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</si>
  <si>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</si>
  <si>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</si>
  <si>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</si>
  <si>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</si>
  <si>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</si>
  <si>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</si>
  <si>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</si>
  <si>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</si>
  <si>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</si>
  <si>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</si>
  <si>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</si>
  <si>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</si>
  <si>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</si>
  <si>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</si>
  <si>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</si>
  <si>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</si>
  <si>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</si>
  <si>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</si>
  <si>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</si>
  <si>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</si>
  <si>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</si>
  <si>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</si>
  <si>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</si>
  <si>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</si>
  <si>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</si>
  <si>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</si>
  <si>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</si>
  <si>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</si>
  <si>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</si>
  <si>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</si>
  <si>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</si>
  <si>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</si>
  <si>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</si>
  <si>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</si>
  <si>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</si>
  <si>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</si>
  <si>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</si>
  <si>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</si>
  <si>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</si>
  <si>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</si>
  <si>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</si>
  <si>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</si>
  <si>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</si>
  <si>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</si>
  <si>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</si>
  <si>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</si>
  <si>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</si>
  <si>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</si>
  <si>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</si>
  <si>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</si>
  <si>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</si>
  <si>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</si>
  <si>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</si>
  <si>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</si>
  <si>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</si>
  <si>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</si>
  <si>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</si>
  <si>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</si>
  <si>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</si>
  <si>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</si>
  <si>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</si>
  <si>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</si>
  <si>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</si>
  <si>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</si>
  <si>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</si>
  <si>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</si>
  <si>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</si>
  <si>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</si>
  <si>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</si>
  <si>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</si>
  <si>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</si>
  <si>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</si>
  <si>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</si>
  <si>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</si>
  <si>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</si>
  <si>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</si>
  <si>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</si>
  <si>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</si>
  <si>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</si>
  <si>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</si>
  <si>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</si>
  <si>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</si>
  <si>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</si>
  <si>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</si>
  <si>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</si>
  <si>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</si>
  <si>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</si>
  <si>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</si>
  <si>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</si>
  <si>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</si>
  <si>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</si>
  <si>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</si>
  <si>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</si>
  <si>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</si>
  <si>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</si>
  <si>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</si>
  <si>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</si>
  <si>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</si>
  <si>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</si>
  <si>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</si>
  <si>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</si>
  <si>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</si>
  <si>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</si>
  <si>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</si>
  <si>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</si>
  <si>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</si>
  <si>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</si>
  <si>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</si>
  <si>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</si>
  <si>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</si>
  <si>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</si>
  <si>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</si>
  <si>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</si>
  <si>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</si>
  <si>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</si>
  <si>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</si>
  <si>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</si>
  <si>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</si>
  <si>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</si>
  <si>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</si>
  <si>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</si>
  <si>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</si>
  <si>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</si>
  <si>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</si>
  <si>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</si>
  <si>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</si>
  <si>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</si>
  <si>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</si>
  <si>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</si>
  <si>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</si>
  <si>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</si>
  <si>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</si>
  <si>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</si>
  <si>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</si>
  <si>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</si>
  <si>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</si>
  <si>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</si>
  <si>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</si>
  <si>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</si>
  <si>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</si>
  <si>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</si>
  <si>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</si>
  <si>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</si>
  <si>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</si>
  <si>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</si>
  <si>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</si>
  <si>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</si>
  <si>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</si>
  <si>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</si>
  <si>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</si>
  <si>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</si>
  <si>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</si>
  <si>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</si>
  <si>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</si>
  <si>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</si>
  <si>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</si>
  <si>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</si>
  <si>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</si>
  <si>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</si>
  <si>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</si>
  <si>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</si>
  <si>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</si>
  <si>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</si>
  <si>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</si>
  <si>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</si>
  <si>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</si>
  <si>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</si>
  <si>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</si>
  <si>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</si>
  <si>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</si>
  <si>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</si>
  <si>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</si>
  <si>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</si>
  <si>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</si>
  <si>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</si>
  <si>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</si>
  <si>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</si>
  <si>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</si>
  <si>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</si>
  <si>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</si>
  <si>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</si>
  <si>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</si>
  <si>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</si>
  <si>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</si>
  <si>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</si>
  <si>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</si>
  <si>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</si>
  <si>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</si>
  <si>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</si>
  <si>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</si>
  <si>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</si>
  <si>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</si>
  <si>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</si>
  <si>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</si>
  <si>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</si>
  <si>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</si>
  <si>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</si>
  <si>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</si>
  <si>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</si>
  <si>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</si>
  <si>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</si>
  <si>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</si>
  <si>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</si>
  <si>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</si>
  <si>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</si>
  <si>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</si>
  <si>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</si>
  <si>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</si>
  <si>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</si>
  <si>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</si>
  <si>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</si>
  <si>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</si>
  <si>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</si>
  <si>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</si>
  <si>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</si>
  <si>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</si>
  <si>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</si>
  <si>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</si>
  <si>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</si>
  <si>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</si>
  <si>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</si>
  <si>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</si>
  <si>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</si>
  <si>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</si>
  <si>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</si>
  <si>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</si>
  <si>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</si>
  <si>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</si>
  <si>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</si>
  <si>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</si>
  <si>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</si>
  <si>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</si>
  <si>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</si>
  <si>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</si>
  <si>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</si>
  <si>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</si>
  <si>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</si>
  <si>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</si>
  <si>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</si>
  <si>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</si>
  <si>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</si>
  <si>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</si>
  <si>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</si>
  <si>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</si>
  <si>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</si>
  <si>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</si>
  <si>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</si>
  <si>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</si>
  <si>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</si>
  <si>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</si>
  <si>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</si>
  <si>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</si>
  <si>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</si>
  <si>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</si>
  <si>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</si>
  <si>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</si>
  <si>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</si>
  <si>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</si>
  <si>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</si>
  <si>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</si>
  <si>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</si>
  <si>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</si>
  <si>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</si>
  <si>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</si>
  <si>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</si>
  <si>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</si>
  <si>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</si>
  <si>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</si>
  <si>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</si>
  <si>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</si>
  <si>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</si>
  <si>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</si>
  <si>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</si>
  <si>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</si>
  <si>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</si>
  <si>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</si>
  <si>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</si>
  <si>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</si>
  <si>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</si>
  <si>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</si>
  <si>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</si>
  <si>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</si>
  <si>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</si>
  <si>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</si>
  <si>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</si>
  <si>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</si>
  <si>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</si>
  <si>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</si>
  <si>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</si>
  <si>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</si>
  <si>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</si>
  <si>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</si>
  <si>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</si>
  <si>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</si>
  <si>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</si>
  <si>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</si>
  <si>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</si>
  <si>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</si>
  <si>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</si>
  <si>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</si>
  <si>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</si>
  <si>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</si>
  <si>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</si>
  <si>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</si>
  <si>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</si>
  <si>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</si>
  <si>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</si>
  <si>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</si>
  <si>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</si>
  <si>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</si>
  <si>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</si>
  <si>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</si>
  <si>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</si>
  <si>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</si>
  <si>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</si>
  <si>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</si>
  <si>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</si>
  <si>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</si>
  <si>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</si>
  <si>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</si>
  <si>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</si>
  <si>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</si>
  <si>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</si>
  <si>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</si>
  <si>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</si>
  <si>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</si>
  <si>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</si>
  <si>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</si>
  <si>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</si>
  <si>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</si>
  <si>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</si>
  <si>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</si>
  <si>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</si>
  <si>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</si>
  <si>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</si>
  <si>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</si>
  <si>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</si>
  <si>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</si>
  <si>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</si>
  <si>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</si>
  <si>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</si>
  <si>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</si>
  <si>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</si>
  <si>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</si>
  <si>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</si>
  <si>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</si>
  <si>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</si>
  <si>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</si>
  <si>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</si>
  <si>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</si>
  <si>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</si>
  <si>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</si>
  <si>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</si>
  <si>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</si>
  <si>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</si>
  <si>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</si>
  <si>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</si>
  <si>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</si>
  <si>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</si>
  <si>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</si>
  <si>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</si>
  <si>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</si>
  <si>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</si>
  <si>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</si>
  <si>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</si>
  <si>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</si>
  <si>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</si>
  <si>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</si>
  <si>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</si>
  <si>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</si>
  <si>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</si>
  <si>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</si>
  <si>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</si>
  <si>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</si>
  <si>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</si>
  <si>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</si>
  <si>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</si>
  <si>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</si>
  <si>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</si>
  <si>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</si>
  <si>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</si>
  <si>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</si>
  <si>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</si>
  <si>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</si>
  <si>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</si>
  <si>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</si>
  <si>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</si>
  <si>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</si>
  <si>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</si>
  <si>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</si>
  <si>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</si>
  <si>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</si>
  <si>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</si>
  <si>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</si>
  <si>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</si>
  <si>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</si>
  <si>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</si>
  <si>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</si>
  <si>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</si>
  <si>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</si>
  <si>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</si>
  <si>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</si>
  <si>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</si>
  <si>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</si>
  <si>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</si>
  <si>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</si>
  <si>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</si>
  <si>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</si>
  <si>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</si>
  <si>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</si>
  <si>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</si>
  <si>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</si>
  <si>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</si>
  <si>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</si>
  <si>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</si>
  <si>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</si>
  <si>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</si>
  <si>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</si>
  <si>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</si>
  <si>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</si>
  <si>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</si>
  <si>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</si>
  <si>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</si>
  <si>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</si>
  <si>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</si>
  <si>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</si>
  <si>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</si>
  <si>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</si>
  <si>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</si>
  <si>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</si>
  <si>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</si>
  <si>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</si>
  <si>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</si>
  <si>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</si>
  <si>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</si>
  <si>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</si>
  <si>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</si>
  <si>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</si>
  <si>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</si>
  <si>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</si>
  <si>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</si>
  <si>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</si>
  <si>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</si>
  <si>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</si>
  <si>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</si>
  <si>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</si>
  <si>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</si>
  <si>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</si>
  <si>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</si>
  <si>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</si>
  <si>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</si>
  <si>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</si>
  <si>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</si>
  <si>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</si>
  <si>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</si>
  <si>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</si>
  <si>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</si>
  <si>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</si>
  <si>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</si>
  <si>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</si>
  <si>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</si>
  <si>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</si>
  <si>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</si>
  <si>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</si>
  <si>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</si>
  <si>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</si>
  <si>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</si>
  <si>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</si>
  <si>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</si>
  <si>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</si>
  <si>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</si>
  <si>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</si>
  <si>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</si>
  <si>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</si>
  <si>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</si>
  <si>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</si>
  <si>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</si>
  <si>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</si>
  <si>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</si>
  <si>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</si>
  <si>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</si>
  <si>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</si>
  <si>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</si>
  <si>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</si>
  <si>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</si>
  <si>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</si>
  <si>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</si>
  <si>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</si>
  <si>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</si>
  <si>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</si>
  <si>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</si>
  <si>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</si>
  <si>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</si>
  <si>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</si>
  <si>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</si>
  <si>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</si>
  <si>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</si>
  <si>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</si>
  <si>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</si>
  <si>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</si>
  <si>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</si>
  <si>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</si>
  <si>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</si>
  <si>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</si>
  <si>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</si>
  <si>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</si>
  <si>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</si>
  <si>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</si>
  <si>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</si>
  <si>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</si>
  <si>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</si>
  <si>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</si>
  <si>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</si>
  <si>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</si>
  <si>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</si>
  <si>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</si>
  <si>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</si>
  <si>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</si>
  <si>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</si>
  <si>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</si>
  <si>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</si>
  <si>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</si>
  <si>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</si>
  <si>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</si>
  <si>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</si>
  <si>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</si>
  <si>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</si>
  <si>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</si>
  <si>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</si>
  <si>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</si>
  <si>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</si>
  <si>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</si>
  <si>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</si>
  <si>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</si>
  <si>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</si>
  <si>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</si>
  <si>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</si>
  <si>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</si>
  <si>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</si>
  <si>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</si>
  <si>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</si>
  <si>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</si>
  <si>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</si>
  <si>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</si>
  <si>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</si>
  <si>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</si>
  <si>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</si>
  <si>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</si>
  <si>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</si>
  <si>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</si>
  <si>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</si>
  <si>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</si>
  <si>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</si>
  <si>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</si>
  <si>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</si>
  <si>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</si>
  <si>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</si>
  <si>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</si>
  <si>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</si>
  <si>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</si>
  <si>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</si>
  <si>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</si>
  <si>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</si>
  <si>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</si>
  <si>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</si>
  <si>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</si>
  <si>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</si>
  <si>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</si>
  <si>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</si>
  <si>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</si>
  <si>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</si>
  <si>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</si>
  <si>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</si>
  <si>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</si>
  <si>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</si>
  <si>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</si>
  <si>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</si>
  <si>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</si>
  <si>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</si>
  <si>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</si>
  <si>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</si>
  <si>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</si>
  <si>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</si>
  <si>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</si>
  <si>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</si>
  <si>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</si>
  <si>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</si>
  <si>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</si>
  <si>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</si>
  <si>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</si>
  <si>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</si>
  <si>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</si>
  <si>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</si>
  <si>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</si>
  <si>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</si>
  <si>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</si>
  <si>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</si>
  <si>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</si>
  <si>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</si>
  <si>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</si>
  <si>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</si>
  <si>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</si>
  <si>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</si>
  <si>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</si>
  <si>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</si>
  <si>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</si>
  <si>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</si>
  <si>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</si>
  <si>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</si>
  <si>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</si>
  <si>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</si>
  <si>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</si>
  <si>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</si>
  <si>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</si>
  <si>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</si>
  <si>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</si>
  <si>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</si>
  <si>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</si>
  <si>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</si>
  <si>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</si>
  <si>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</si>
  <si>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</si>
  <si>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</si>
  <si>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</si>
  <si>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</si>
  <si>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</si>
  <si>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</si>
  <si>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</si>
  <si>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</si>
  <si>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</si>
  <si>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</si>
  <si>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</si>
  <si>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</si>
  <si>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</si>
  <si>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</si>
  <si>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</si>
  <si>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</si>
  <si>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</si>
  <si>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</si>
  <si>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</si>
  <si>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</si>
  <si>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</si>
  <si>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</si>
  <si>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</si>
  <si>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</si>
  <si>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</si>
  <si>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</si>
  <si>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</si>
  <si>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</si>
  <si>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</si>
  <si>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</si>
  <si>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</si>
  <si>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</si>
  <si>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</si>
  <si>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</si>
  <si>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</si>
  <si>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</si>
  <si>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</si>
  <si>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</si>
  <si>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</si>
  <si>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</si>
  <si>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</si>
  <si>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</si>
  <si>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</si>
  <si>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</si>
  <si>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</si>
  <si>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</si>
  <si>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</si>
  <si>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</si>
  <si>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</si>
  <si>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</si>
  <si>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</si>
  <si>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</si>
  <si>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</si>
  <si>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</si>
  <si>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</si>
  <si>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</si>
  <si>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</si>
  <si>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</si>
  <si>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</si>
  <si>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</si>
  <si>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</si>
  <si>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</si>
  <si>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</si>
  <si>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</si>
  <si>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</si>
  <si>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</si>
  <si>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</si>
  <si>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</si>
  <si>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</si>
  <si>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</si>
  <si>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</si>
  <si>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</si>
  <si>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</si>
  <si>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</si>
  <si>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</si>
  <si>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</si>
  <si>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</si>
  <si>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</si>
  <si>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</si>
  <si>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</si>
  <si>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</si>
  <si>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</si>
  <si>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</si>
  <si>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</si>
  <si>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</si>
  <si>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</si>
  <si>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</si>
  <si>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</si>
  <si>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</si>
  <si>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</si>
  <si>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</si>
  <si>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</si>
  <si>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</si>
  <si>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</si>
  <si>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</si>
  <si>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</si>
  <si>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</si>
  <si>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</si>
  <si>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</si>
  <si>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</si>
  <si>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</si>
  <si>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</si>
  <si>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</si>
  <si>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</si>
  <si>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</si>
  <si>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</si>
  <si>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</si>
  <si>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</si>
  <si>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</si>
  <si>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</si>
  <si>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</si>
  <si>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</si>
  <si>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</si>
  <si>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</si>
  <si>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</si>
  <si>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</si>
  <si>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</si>
  <si>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</si>
  <si>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</si>
  <si>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</si>
  <si>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</si>
  <si>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</si>
  <si>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</si>
  <si>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</si>
  <si>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</si>
  <si>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</si>
  <si>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</si>
  <si>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</si>
  <si>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</si>
  <si>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</si>
  <si>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</si>
  <si>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</si>
  <si>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</si>
  <si>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</si>
  <si>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</si>
  <si>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</si>
  <si>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</si>
  <si>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</si>
  <si>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</si>
  <si>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</si>
  <si>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</si>
  <si>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</si>
  <si>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</si>
  <si>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</si>
  <si>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</si>
  <si>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</si>
  <si>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</si>
  <si>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</si>
  <si>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</si>
  <si>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</si>
  <si>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</si>
  <si>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</si>
  <si>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</si>
  <si>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</si>
  <si>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</si>
  <si>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</si>
  <si>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</si>
  <si>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</si>
  <si>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</si>
  <si>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</si>
  <si>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</si>
  <si>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</si>
  <si>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</si>
  <si>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</si>
  <si>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</si>
  <si>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</si>
  <si>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</si>
  <si>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</si>
  <si>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</si>
  <si>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</si>
  <si>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</si>
  <si>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</si>
  <si>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</si>
  <si>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</si>
  <si>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</si>
  <si>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</si>
  <si>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</si>
  <si>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</si>
  <si>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</si>
  <si>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</si>
  <si>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</si>
  <si>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</si>
  <si>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</si>
  <si>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</si>
  <si>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</si>
  <si>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</si>
  <si>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</si>
  <si>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</si>
  <si>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</si>
  <si>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</si>
  <si>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</si>
  <si>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</si>
  <si>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</si>
  <si>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</si>
  <si>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</si>
  <si>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</si>
  <si>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</si>
  <si>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</si>
  <si>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</si>
  <si>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</si>
  <si>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</si>
  <si>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</si>
  <si>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</si>
  <si>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</si>
  <si>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</si>
  <si>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</si>
  <si>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</si>
  <si>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</si>
  <si>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</si>
  <si>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</si>
  <si>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</si>
  <si>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</si>
  <si>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</si>
  <si>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</si>
  <si>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</si>
  <si>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</si>
  <si>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</si>
  <si>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</si>
  <si>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</si>
  <si>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</si>
  <si>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</si>
  <si>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</si>
  <si>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</si>
  <si>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</si>
  <si>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</si>
  <si>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</si>
  <si>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</si>
  <si>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</si>
  <si>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</si>
  <si>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</si>
  <si>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</si>
  <si>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</si>
  <si>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</si>
  <si>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</si>
  <si>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</si>
  <si>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</si>
  <si>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</si>
  <si>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</si>
  <si>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</si>
  <si>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</si>
  <si>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</si>
  <si>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</si>
  <si>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</si>
  <si>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</si>
  <si>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</si>
  <si>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</si>
  <si>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</si>
  <si>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</si>
  <si>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</si>
  <si>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</si>
  <si>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</si>
  <si>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</si>
  <si>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</si>
  <si>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</si>
  <si>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</si>
  <si>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</si>
  <si>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</si>
  <si>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</si>
  <si>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</si>
  <si>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</si>
  <si>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</si>
  <si>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</si>
  <si>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</si>
  <si>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</si>
  <si>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</si>
  <si>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</si>
  <si>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</si>
  <si>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</si>
  <si>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</si>
  <si>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</si>
  <si>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</si>
  <si>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</si>
  <si>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</si>
  <si>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</si>
  <si>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</si>
  <si>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</si>
  <si>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</si>
  <si>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</si>
  <si>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</si>
  <si>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</si>
  <si>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</si>
  <si>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</si>
  <si>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</si>
  <si>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</si>
  <si>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</si>
  <si>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</si>
  <si>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</si>
  <si>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</si>
  <si>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</si>
  <si>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</si>
  <si>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</si>
  <si>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</si>
  <si>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</si>
  <si>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</si>
  <si>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</si>
  <si>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</si>
  <si>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</si>
  <si>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</si>
  <si>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</si>
  <si>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</si>
  <si>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</si>
  <si>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</si>
  <si>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</si>
  <si>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</si>
  <si>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</si>
  <si>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</si>
  <si>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</si>
  <si>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</si>
  <si>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</si>
  <si>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</si>
  <si>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</si>
  <si>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</si>
  <si>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</si>
  <si>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</si>
  <si>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</si>
  <si>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</si>
  <si>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</si>
  <si>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</si>
  <si>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</si>
  <si>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</si>
  <si>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</si>
  <si>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</si>
  <si>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</si>
  <si>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</si>
  <si>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</si>
  <si>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</si>
  <si>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</si>
  <si>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</si>
  <si>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</si>
  <si>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</si>
  <si>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</si>
  <si>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</si>
  <si>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</si>
  <si>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</si>
  <si>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</si>
  <si>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</si>
  <si>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</si>
  <si>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</si>
  <si>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</si>
  <si>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</si>
  <si>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</si>
  <si>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</si>
  <si>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</si>
  <si>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</si>
  <si>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</si>
  <si>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</si>
  <si>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</si>
  <si>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</si>
  <si>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</si>
  <si>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</si>
  <si>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</si>
  <si>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</si>
  <si>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</si>
  <si>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</si>
  <si>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</si>
  <si>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</si>
  <si>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</si>
  <si>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</si>
  <si>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</si>
  <si>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</si>
  <si>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</si>
  <si>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</si>
  <si>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</si>
  <si>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</si>
  <si>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</si>
  <si>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</si>
  <si>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</si>
  <si>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</si>
  <si>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</si>
  <si>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</si>
  <si>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</si>
  <si>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</si>
  <si>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</si>
  <si>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</si>
  <si>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</si>
  <si>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</si>
  <si>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</si>
  <si>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</si>
  <si>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</si>
  <si>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</si>
  <si>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</si>
  <si>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</si>
  <si>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</si>
  <si>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</si>
  <si>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</si>
  <si>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</si>
  <si>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</si>
  <si>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</si>
  <si>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</si>
  <si>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</si>
  <si>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</si>
  <si>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</si>
  <si>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</si>
  <si>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</si>
  <si>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</si>
  <si>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</si>
  <si>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</si>
  <si>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</si>
  <si>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</si>
  <si>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</si>
  <si>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</si>
  <si>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</si>
  <si>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</si>
  <si>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</si>
  <si>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</si>
  <si>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</si>
  <si>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</si>
  <si>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</si>
  <si>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</si>
  <si>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</si>
  <si>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</si>
  <si>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</si>
  <si>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</si>
  <si>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</si>
  <si>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</si>
  <si>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</si>
  <si>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</si>
  <si>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</si>
  <si>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</si>
  <si>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</si>
  <si>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</si>
  <si>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</si>
  <si>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</si>
  <si>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</si>
  <si>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</si>
  <si>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</si>
  <si>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</si>
  <si>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</si>
  <si>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</si>
  <si>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</si>
  <si>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</si>
  <si>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</si>
  <si>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</si>
  <si>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</si>
  <si>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</si>
  <si>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</si>
  <si>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</si>
  <si>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</si>
  <si>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</si>
  <si>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</si>
  <si>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</si>
  <si>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</si>
  <si>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</si>
  <si>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</si>
  <si>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</si>
  <si>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</si>
  <si>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</si>
  <si>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</si>
  <si>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</si>
  <si>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</si>
  <si>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</si>
  <si>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</si>
  <si>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</si>
  <si>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</si>
  <si>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</si>
  <si>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</si>
  <si>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</si>
  <si>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</si>
  <si>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</si>
  <si>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</si>
  <si>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</si>
  <si>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</si>
  <si>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</si>
  <si>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</si>
  <si>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</si>
  <si>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</si>
  <si>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</si>
  <si>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</si>
  <si>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</si>
  <si>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</si>
  <si>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</si>
  <si>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</si>
  <si>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</si>
  <si>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</si>
  <si>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</si>
  <si>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</si>
  <si>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</si>
  <si>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</si>
  <si>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</si>
  <si>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</si>
  <si>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</si>
  <si>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</si>
  <si>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</si>
  <si>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</si>
  <si>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</si>
  <si>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</si>
  <si>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</si>
  <si>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</si>
  <si>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</si>
  <si>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</si>
  <si>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</si>
  <si>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</si>
  <si>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</si>
  <si>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</si>
  <si>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</si>
  <si>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</si>
  <si>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</si>
  <si>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</si>
  <si>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</si>
  <si>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</si>
  <si>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</si>
  <si>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</si>
  <si>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</si>
  <si>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</si>
  <si>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</si>
  <si>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</si>
  <si>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</si>
  <si>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</si>
  <si>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</si>
  <si>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</si>
  <si>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</si>
  <si>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</si>
  <si>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</si>
  <si>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</si>
  <si>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</si>
  <si>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</si>
  <si>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</si>
  <si>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</si>
  <si>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</si>
  <si>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</si>
  <si>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</si>
  <si>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</si>
  <si>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</si>
  <si>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</si>
  <si>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</si>
  <si>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</si>
  <si>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</si>
  <si>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</si>
  <si>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</si>
  <si>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</si>
  <si>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</si>
  <si>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</si>
  <si>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</si>
  <si>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</si>
  <si>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</si>
  <si>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</si>
  <si>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</si>
  <si>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</si>
  <si>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</si>
  <si>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</si>
  <si>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</si>
  <si>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</si>
  <si>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</si>
  <si>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</si>
  <si>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</si>
  <si>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</si>
  <si>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</si>
  <si>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</si>
  <si>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</si>
  <si>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</si>
  <si>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</si>
  <si>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</si>
  <si>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</si>
  <si>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</si>
  <si>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</si>
  <si>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</si>
  <si>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</si>
  <si>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</si>
  <si>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</si>
  <si>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</si>
  <si>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</si>
  <si>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</si>
  <si>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</si>
  <si>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</si>
  <si>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</si>
  <si>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</si>
  <si>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</si>
  <si>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</si>
  <si>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</si>
  <si>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</si>
  <si>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</si>
  <si>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</si>
  <si>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</si>
  <si>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</si>
  <si>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</si>
  <si>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</si>
  <si>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</si>
  <si>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</si>
  <si>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</si>
  <si>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</si>
  <si>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</si>
  <si>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</si>
  <si>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</si>
  <si>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</si>
  <si>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</si>
  <si>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</si>
  <si>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</si>
  <si>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</si>
  <si>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</si>
  <si>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</si>
  <si>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</si>
  <si>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</si>
  <si>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</si>
  <si>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</si>
  <si>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</si>
  <si>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</si>
  <si>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</si>
  <si>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</si>
  <si>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</si>
  <si>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</si>
  <si>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</si>
  <si>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</si>
  <si>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</si>
  <si>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</si>
  <si>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</si>
  <si>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</si>
  <si>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</si>
  <si>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</si>
  <si>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</si>
  <si>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</si>
  <si>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</si>
  <si>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</si>
  <si>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</si>
  <si>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</si>
  <si>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</si>
  <si>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</si>
  <si>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</si>
  <si>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</si>
  <si>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</si>
  <si>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</si>
  <si>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</si>
  <si>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</si>
  <si>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</si>
  <si>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</si>
  <si>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</si>
  <si>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</si>
  <si>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</si>
  <si>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</si>
  <si>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</si>
  <si>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</si>
  <si>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</si>
  <si>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</si>
  <si>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</si>
  <si>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</si>
  <si>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</si>
  <si>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</si>
  <si>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</si>
  <si>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</si>
  <si>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</si>
  <si>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</si>
  <si>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</si>
  <si>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</si>
  <si>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</si>
  <si>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</si>
  <si>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</si>
  <si>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</si>
  <si>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</si>
  <si>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</si>
  <si>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</si>
  <si>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</si>
  <si>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</si>
  <si>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</si>
  <si>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</si>
  <si>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</si>
  <si>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</si>
  <si>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</si>
  <si>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</si>
  <si>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</si>
  <si>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</si>
  <si>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</si>
  <si>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</si>
  <si>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</si>
  <si>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</si>
  <si>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</si>
  <si>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</si>
  <si>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</si>
  <si>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</si>
  <si>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</si>
  <si>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</si>
  <si>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</si>
  <si>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</si>
  <si>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</si>
  <si>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</si>
  <si>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</si>
  <si>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</si>
  <si>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</si>
  <si>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</si>
  <si>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</si>
  <si>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</si>
  <si>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</si>
  <si>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</si>
  <si>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</si>
  <si>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</si>
  <si>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</si>
  <si>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</si>
  <si>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</si>
  <si>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</si>
  <si>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</si>
  <si>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</si>
  <si>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</si>
  <si>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</si>
  <si>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</si>
  <si>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</si>
  <si>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</si>
  <si>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</si>
  <si>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</si>
  <si>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</si>
  <si>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</si>
  <si>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</si>
  <si>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</si>
  <si>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</si>
  <si>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</si>
  <si>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</si>
  <si>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</si>
  <si>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</si>
  <si>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</si>
  <si>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</si>
  <si>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</si>
  <si>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</si>
  <si>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</si>
  <si>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</si>
  <si>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</si>
  <si>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</si>
  <si>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</si>
  <si>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</si>
  <si>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</si>
  <si>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</si>
  <si>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</si>
  <si>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</si>
  <si>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</si>
  <si>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</si>
  <si>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</si>
  <si>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</si>
  <si>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</si>
  <si>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</si>
  <si>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</si>
  <si>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</si>
  <si>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</si>
  <si>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</si>
  <si>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</si>
  <si>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</si>
  <si>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</si>
  <si>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</si>
  <si>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</si>
  <si>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</si>
  <si>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</si>
  <si>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</si>
  <si>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</si>
  <si>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</si>
  <si>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</si>
  <si>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</si>
  <si>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</si>
  <si>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</si>
  <si>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</si>
  <si>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</si>
  <si>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</si>
  <si>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</si>
  <si>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</si>
  <si>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</si>
  <si>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</si>
  <si>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</si>
  <si>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</si>
  <si>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</si>
  <si>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</si>
  <si>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</si>
  <si>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</si>
  <si>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</si>
  <si>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</si>
  <si>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</si>
  <si>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</si>
  <si>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</si>
  <si>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</si>
  <si>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</si>
  <si>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</si>
  <si>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</si>
  <si>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</si>
  <si>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</si>
  <si>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</si>
  <si>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</si>
  <si>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</si>
  <si>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</si>
  <si>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</si>
  <si>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</si>
  <si>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</si>
  <si>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</si>
  <si>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</si>
  <si>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</si>
  <si>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</si>
  <si>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</si>
  <si>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</si>
  <si>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</si>
  <si>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</si>
  <si>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</si>
  <si>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</si>
  <si>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</si>
  <si>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</si>
  <si>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</si>
  <si>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</si>
  <si>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</si>
  <si>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</si>
  <si>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</si>
  <si>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</si>
  <si>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</si>
  <si>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</si>
  <si>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</si>
  <si>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</si>
  <si>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</si>
  <si>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</si>
  <si>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</si>
  <si>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</si>
  <si>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</si>
  <si>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</si>
  <si>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</si>
  <si>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</si>
  <si>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</si>
  <si>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</si>
  <si>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</si>
  <si>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</si>
  <si>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</si>
  <si>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</si>
  <si>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</si>
  <si>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</si>
  <si>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</si>
  <si>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</si>
  <si>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</si>
  <si>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</si>
  <si>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</si>
  <si>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</si>
  <si>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</si>
  <si>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</si>
  <si>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</si>
  <si>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</si>
  <si>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</si>
  <si>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</si>
  <si>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</si>
  <si>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</si>
  <si>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</si>
  <si>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</si>
  <si>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</si>
  <si>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</si>
  <si>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</si>
  <si>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</si>
  <si>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</si>
  <si>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</si>
  <si>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</si>
  <si>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</si>
  <si>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</si>
  <si>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</si>
  <si>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</si>
  <si>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</si>
  <si>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</si>
  <si>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</si>
  <si>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</si>
  <si>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</si>
  <si>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</si>
  <si>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</si>
  <si>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</si>
  <si>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</si>
  <si>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</si>
  <si>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</si>
  <si>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</si>
  <si>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</si>
  <si>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</si>
  <si>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</si>
  <si>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</si>
  <si>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</si>
  <si>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</si>
  <si>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</si>
  <si>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</si>
  <si>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</si>
  <si>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</si>
  <si>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</si>
  <si>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</si>
  <si>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</si>
  <si>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</si>
  <si>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</si>
  <si>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</si>
  <si>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</si>
  <si>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</si>
  <si>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</si>
  <si>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</si>
  <si>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</si>
  <si>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</si>
  <si>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</si>
  <si>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</si>
  <si>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</si>
  <si>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</si>
  <si>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</si>
  <si>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</si>
  <si>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</si>
  <si>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</si>
  <si>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</si>
  <si>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</si>
  <si>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</si>
  <si>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</si>
  <si>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</si>
  <si>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</si>
  <si>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</si>
  <si>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</si>
  <si>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</si>
  <si>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</si>
  <si>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</si>
  <si>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</si>
  <si>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</si>
  <si>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</si>
  <si>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</si>
  <si>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</si>
  <si>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</si>
  <si>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</si>
  <si>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</si>
  <si>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</si>
  <si>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</si>
  <si>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</si>
  <si>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</si>
  <si>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</si>
  <si>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</si>
  <si>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</si>
  <si>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</si>
  <si>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</si>
  <si>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</si>
  <si>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</si>
  <si>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</si>
  <si>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</si>
  <si>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</si>
  <si>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</si>
  <si>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</si>
  <si>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</si>
  <si>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</si>
  <si>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</si>
  <si>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</si>
  <si>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</si>
  <si>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</si>
  <si>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</si>
  <si>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</si>
  <si>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</si>
  <si>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</si>
  <si>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</si>
  <si>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</si>
  <si>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</si>
  <si>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</si>
  <si>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</si>
  <si>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</si>
  <si>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</si>
  <si>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</si>
  <si>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</si>
  <si>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</si>
  <si>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</si>
  <si>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</si>
  <si>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</si>
  <si>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</si>
  <si>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</si>
  <si>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</si>
  <si>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</si>
  <si>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</si>
  <si>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</si>
  <si>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</si>
  <si>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</si>
  <si>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</si>
  <si>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</si>
  <si>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</si>
  <si>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</si>
  <si>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</si>
  <si>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</si>
  <si>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</si>
  <si>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</si>
  <si>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</si>
  <si>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</si>
  <si>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</si>
  <si>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</si>
  <si>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</si>
  <si>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</si>
  <si>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</si>
  <si>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</si>
  <si>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</si>
  <si>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</si>
  <si>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</si>
  <si>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</si>
  <si>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</si>
  <si>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</si>
  <si>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</si>
  <si>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</si>
  <si>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</si>
  <si>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</si>
  <si>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</si>
  <si>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</si>
  <si>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</si>
  <si>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</si>
  <si>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</si>
  <si>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</si>
  <si>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</si>
  <si>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</si>
  <si>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</si>
  <si>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</si>
  <si>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</si>
  <si>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</si>
  <si>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</si>
  <si>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</si>
  <si>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</si>
  <si>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</si>
  <si>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</si>
  <si>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</si>
  <si>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</si>
  <si>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</si>
  <si>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</si>
  <si>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</si>
  <si>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</si>
  <si>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</si>
  <si>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</si>
  <si>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</si>
  <si>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</si>
  <si>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</si>
  <si>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</si>
  <si>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</si>
  <si>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</si>
  <si>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</si>
  <si>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</si>
  <si>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</si>
  <si>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</si>
  <si>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</si>
  <si>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</si>
  <si>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</si>
  <si>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</si>
  <si>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</si>
  <si>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</si>
  <si>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</si>
  <si>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</si>
  <si>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</si>
  <si>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</si>
  <si>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</si>
  <si>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</si>
  <si>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</si>
  <si>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</si>
  <si>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</si>
  <si>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</si>
  <si>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</si>
  <si>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</si>
  <si>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</si>
  <si>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</si>
  <si>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</si>
  <si>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</si>
  <si>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</si>
  <si>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</si>
  <si>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</si>
  <si>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</si>
  <si>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</si>
  <si>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</si>
  <si>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</si>
  <si>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</si>
  <si>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</si>
  <si>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</si>
  <si>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</si>
  <si>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</si>
  <si>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</si>
  <si>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</si>
  <si>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</si>
  <si>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</si>
  <si>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</si>
  <si>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</si>
  <si>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</si>
  <si>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</si>
  <si>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</si>
  <si>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</si>
  <si>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</si>
  <si>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</si>
  <si>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</si>
  <si>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</si>
  <si>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</si>
  <si>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</si>
  <si>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</si>
  <si>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</si>
  <si>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</si>
  <si>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</si>
  <si>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</si>
  <si>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</si>
  <si>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</si>
  <si>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</si>
  <si>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</si>
  <si>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</si>
  <si>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</si>
  <si>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</si>
  <si>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</si>
  <si>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</si>
  <si>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</si>
  <si>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</si>
  <si>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</si>
  <si>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</si>
  <si>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</si>
  <si>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</si>
  <si>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</si>
  <si>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</si>
  <si>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</si>
  <si>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</si>
  <si>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</si>
  <si>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</si>
  <si>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</si>
  <si>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</si>
  <si>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</si>
  <si>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</si>
  <si>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</si>
  <si>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</si>
  <si>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</si>
  <si>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</si>
  <si>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</si>
  <si>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</si>
  <si>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</si>
  <si>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</si>
  <si>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</si>
  <si>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</si>
  <si>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</si>
  <si>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</si>
  <si>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</si>
  <si>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</si>
  <si>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</si>
  <si>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</si>
  <si>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</si>
  <si>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</si>
  <si>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</si>
  <si>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</si>
  <si>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</si>
  <si>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</si>
  <si>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</si>
  <si>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</si>
  <si>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</si>
  <si>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</si>
  <si>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</si>
  <si>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</si>
  <si>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</si>
  <si>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</si>
  <si>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</si>
  <si>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</si>
  <si>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</si>
  <si>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</si>
  <si>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</si>
  <si>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</si>
  <si>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</si>
  <si>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</si>
  <si>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</si>
  <si>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</si>
  <si>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</si>
  <si>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</si>
  <si>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</si>
  <si>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</si>
  <si>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</si>
  <si>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</si>
  <si>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</si>
  <si>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</si>
  <si>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</si>
  <si>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</si>
  <si>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</si>
  <si>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</si>
  <si>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</si>
  <si>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</si>
  <si>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</si>
  <si>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</si>
  <si>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</si>
  <si>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</si>
  <si>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</si>
  <si>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</si>
  <si>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</si>
  <si>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</si>
  <si>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</si>
  <si>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</si>
  <si>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</si>
  <si>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</si>
  <si>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</si>
  <si>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</si>
  <si>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</si>
  <si>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</si>
  <si>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</si>
  <si>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</si>
  <si>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</si>
  <si>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</si>
  <si>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</si>
  <si>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</si>
  <si>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</si>
  <si>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</si>
  <si>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</si>
  <si>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</si>
  <si>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</si>
  <si>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</si>
  <si>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</si>
  <si>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</si>
  <si>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</si>
  <si>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</si>
  <si>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</si>
  <si>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</si>
  <si>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</si>
  <si>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</si>
  <si>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</si>
  <si>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</si>
  <si>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</si>
  <si>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</si>
  <si>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</si>
  <si>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</si>
  <si>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</si>
  <si>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</si>
  <si>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</si>
  <si>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</si>
  <si>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</si>
  <si>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</si>
  <si>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</si>
  <si>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</si>
  <si>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</si>
  <si>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</si>
  <si>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</si>
  <si>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</si>
  <si>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</si>
  <si>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</si>
  <si>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</si>
  <si>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</si>
  <si>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</si>
  <si>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</si>
  <si>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</si>
  <si>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</si>
  <si>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</si>
  <si>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</si>
  <si>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</si>
  <si>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</si>
  <si>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</si>
  <si>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</si>
  <si>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</si>
  <si>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</si>
  <si>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</si>
  <si>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</si>
  <si>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</si>
  <si>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</si>
  <si>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</si>
  <si>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</si>
  <si>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</si>
  <si>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</si>
  <si>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</si>
  <si>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</si>
  <si>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</si>
  <si>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</si>
  <si>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</si>
  <si>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</si>
  <si>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</si>
  <si>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</si>
  <si>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</si>
  <si>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</si>
  <si>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</si>
  <si>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</si>
  <si>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</si>
  <si>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</si>
  <si>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</si>
  <si>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</si>
  <si>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</si>
  <si>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</si>
  <si>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</si>
  <si>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</si>
  <si>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</si>
  <si>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</si>
  <si>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</si>
  <si>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</si>
  <si>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</si>
  <si>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</si>
  <si>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</si>
  <si>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</si>
  <si>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</si>
  <si>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</si>
  <si>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</si>
  <si>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</si>
  <si>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</si>
  <si>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</si>
  <si>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</si>
  <si>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</si>
  <si>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</si>
  <si>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</si>
  <si>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</si>
  <si>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</si>
  <si>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</si>
  <si>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</si>
  <si>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</si>
  <si>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</si>
  <si>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</si>
  <si>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</si>
  <si>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</si>
  <si>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</si>
  <si>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</si>
  <si>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</si>
  <si>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</si>
  <si>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</si>
  <si>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</si>
  <si>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</si>
  <si>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</si>
  <si>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</si>
  <si>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</si>
  <si>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</si>
  <si>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</si>
  <si>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</si>
  <si>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</si>
  <si>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</si>
  <si>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</si>
  <si>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</si>
  <si>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</si>
  <si>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</si>
  <si>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</si>
  <si>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</si>
  <si>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</si>
  <si>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</si>
  <si>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</si>
  <si>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</si>
  <si>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</si>
  <si>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</si>
  <si>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</si>
  <si>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</si>
  <si>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</si>
  <si>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</si>
  <si>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</si>
  <si>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</si>
  <si>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</si>
  <si>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</si>
  <si>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</si>
  <si>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</si>
  <si>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</si>
  <si>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</si>
  <si>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</si>
  <si>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</si>
  <si>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</si>
  <si>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</si>
  <si>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</si>
  <si>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</si>
  <si>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</si>
  <si>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</si>
  <si>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</si>
  <si>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</si>
  <si>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</si>
  <si>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</si>
  <si>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</si>
  <si>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</si>
  <si>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</si>
  <si>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</si>
  <si>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</si>
  <si>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</si>
  <si>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</si>
  <si>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</si>
  <si>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</si>
  <si>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</si>
  <si>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</si>
  <si>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</si>
  <si>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</si>
  <si>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</si>
  <si>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</si>
  <si>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</si>
  <si>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</si>
  <si>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</si>
  <si>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</si>
  <si>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</si>
  <si>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</si>
  <si>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</si>
  <si>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</si>
  <si>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</si>
  <si>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</si>
  <si>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</si>
  <si>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</si>
  <si>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</si>
  <si>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</si>
  <si>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</si>
  <si>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</si>
  <si>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</si>
  <si>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</si>
  <si>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</si>
  <si>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</si>
  <si>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</si>
  <si>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</si>
  <si>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</si>
  <si>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</si>
  <si>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</si>
  <si>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</si>
  <si>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</si>
  <si>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</si>
  <si>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</si>
  <si>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</si>
  <si>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</si>
  <si>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</si>
  <si>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</si>
  <si>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</si>
  <si>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</si>
  <si>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</si>
  <si>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</si>
  <si>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</si>
  <si>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</si>
  <si>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</si>
  <si>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</si>
  <si>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</si>
  <si>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</si>
  <si>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</si>
  <si>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</si>
  <si>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</si>
  <si>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</si>
  <si>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</si>
  <si>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</si>
  <si>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</si>
  <si>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</si>
  <si>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</si>
  <si>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</si>
  <si>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</si>
  <si>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</si>
  <si>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</si>
  <si>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</si>
  <si>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</si>
  <si>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</si>
  <si>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</si>
  <si>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</si>
  <si>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</si>
  <si>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</si>
  <si>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</si>
  <si>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</si>
  <si>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</si>
  <si>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</si>
  <si>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</si>
  <si>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</si>
  <si>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</si>
  <si>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</si>
  <si>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</si>
  <si>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</si>
  <si>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</si>
  <si>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</si>
  <si>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</si>
  <si>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</si>
  <si>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</si>
  <si>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</si>
  <si>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</si>
  <si>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</si>
  <si>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</si>
  <si>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</si>
  <si>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</si>
  <si>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</si>
  <si>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</si>
  <si>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</si>
  <si>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</si>
  <si>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</si>
  <si>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</si>
  <si>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</si>
  <si>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</si>
  <si>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</si>
  <si>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</si>
  <si>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</si>
  <si>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</si>
  <si>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</si>
  <si>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</si>
  <si>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</si>
  <si>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</si>
  <si>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</si>
  <si>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</si>
  <si>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</si>
  <si>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</si>
  <si>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</si>
  <si>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</si>
  <si>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</si>
  <si>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</si>
  <si>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</si>
  <si>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</si>
  <si>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</si>
  <si>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</si>
  <si>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</si>
  <si>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</si>
  <si>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</si>
  <si>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</si>
  <si>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</si>
  <si>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</si>
  <si>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</si>
  <si>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</si>
  <si>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</si>
  <si>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</si>
  <si>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</si>
  <si>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</si>
  <si>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</si>
  <si>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</si>
  <si>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</si>
  <si>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</si>
  <si>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</si>
  <si>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</si>
  <si>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</si>
  <si>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</si>
  <si>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</si>
  <si>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</si>
  <si>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</si>
  <si>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</si>
  <si>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</si>
  <si>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</si>
  <si>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</si>
  <si>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</si>
  <si>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</si>
  <si>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</si>
  <si>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</si>
  <si>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</si>
  <si>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</si>
  <si>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</si>
  <si>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</si>
  <si>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</si>
  <si>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</si>
  <si>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</si>
  <si>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</si>
  <si>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</si>
  <si>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</si>
  <si>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</si>
  <si>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</si>
  <si>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</si>
  <si>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</si>
  <si>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</si>
  <si>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</si>
  <si>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</si>
  <si>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</si>
  <si>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</si>
  <si>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</si>
  <si>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</si>
  <si>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</si>
  <si>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</si>
  <si>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</si>
  <si>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</si>
  <si>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</si>
  <si>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</si>
  <si>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</si>
  <si>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</si>
  <si>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</si>
  <si>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</si>
  <si>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</si>
  <si>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</si>
  <si>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</si>
  <si>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</si>
  <si>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</si>
  <si>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</si>
  <si>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</si>
  <si>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</si>
  <si>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</si>
  <si>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</si>
  <si>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</si>
  <si>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</si>
  <si>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</si>
  <si>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</si>
  <si>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</si>
  <si>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</si>
  <si>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</si>
  <si>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</si>
  <si>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</si>
  <si>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</si>
  <si>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</si>
  <si>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</si>
  <si>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</si>
  <si>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</si>
  <si>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</si>
  <si>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</si>
  <si>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</si>
  <si>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</si>
  <si>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</si>
  <si>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</si>
  <si>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</si>
  <si>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</si>
  <si>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</si>
  <si>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</si>
  <si>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</si>
  <si>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</si>
  <si>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</si>
  <si>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</si>
  <si>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</si>
  <si>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</si>
  <si>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</si>
  <si>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</si>
  <si>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</si>
  <si>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</si>
  <si>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</si>
  <si>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</si>
  <si>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</si>
  <si>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</si>
  <si>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</si>
  <si>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</si>
  <si>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</si>
  <si>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</si>
  <si>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</si>
  <si>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</si>
  <si>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</si>
  <si>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</si>
  <si>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</si>
  <si>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</si>
  <si>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</si>
  <si>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</si>
  <si>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</si>
  <si>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</si>
  <si>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</si>
  <si>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</si>
  <si>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</si>
  <si>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</si>
  <si>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</si>
  <si>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</si>
  <si>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</si>
  <si>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</si>
  <si>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</si>
  <si>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</si>
  <si>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</si>
  <si>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</si>
  <si>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</si>
  <si>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</si>
  <si>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</si>
  <si>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</si>
  <si>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</si>
  <si>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</si>
  <si>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</si>
  <si>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</si>
  <si>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</si>
  <si>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</si>
  <si>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</si>
  <si>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</si>
  <si>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</si>
  <si>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</si>
  <si>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</si>
  <si>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</si>
  <si>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</si>
  <si>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</si>
  <si>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</si>
  <si>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</si>
  <si>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</si>
  <si>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</si>
  <si>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</si>
  <si>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</si>
  <si>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</si>
  <si>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</si>
  <si>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</si>
  <si>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</si>
  <si>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</si>
  <si>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</si>
  <si>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</si>
  <si>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</si>
  <si>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</si>
  <si>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</si>
  <si>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</si>
  <si>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</si>
  <si>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</si>
  <si>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</si>
  <si>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</si>
  <si>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</si>
  <si>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</si>
  <si>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</si>
  <si>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</si>
  <si>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</si>
  <si>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</si>
  <si>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</si>
  <si>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</si>
  <si>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</si>
  <si>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</si>
  <si>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</si>
  <si>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</si>
  <si>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</si>
  <si>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</si>
  <si>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</si>
  <si>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</si>
  <si>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</si>
  <si>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</si>
  <si>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</si>
  <si>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</si>
  <si>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</si>
  <si>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</si>
  <si>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</si>
  <si>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</si>
  <si>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</si>
  <si>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</si>
  <si>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</si>
  <si>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</si>
  <si>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</si>
  <si>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</si>
  <si>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</si>
  <si>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</si>
  <si>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</si>
  <si>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</si>
  <si>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</si>
  <si>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</si>
  <si>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</si>
  <si>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</si>
  <si>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</si>
  <si>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</si>
  <si>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</si>
  <si>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</si>
  <si>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</si>
  <si>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</si>
  <si>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</si>
  <si>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</si>
  <si>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</si>
  <si>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</si>
  <si>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</si>
  <si>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</si>
  <si>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</si>
  <si>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</si>
  <si>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</si>
  <si>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</si>
  <si>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</si>
  <si>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</si>
  <si>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</si>
  <si>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</si>
  <si>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</si>
  <si>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</si>
  <si>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</si>
  <si>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</si>
  <si>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</si>
  <si>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</si>
  <si>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</si>
  <si>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</si>
  <si>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</si>
  <si>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</si>
  <si>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</si>
  <si>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</si>
  <si>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</si>
  <si>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</si>
  <si>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</si>
  <si>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</si>
  <si>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</si>
  <si>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</si>
  <si>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</si>
  <si>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</si>
  <si>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</si>
  <si>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</si>
  <si>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</si>
  <si>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</si>
  <si>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</si>
  <si>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</si>
  <si>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</si>
  <si>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</si>
  <si>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</si>
  <si>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</si>
  <si>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</si>
  <si>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</si>
  <si>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</si>
  <si>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</si>
  <si>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</si>
  <si>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</si>
  <si>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</si>
  <si>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</si>
  <si>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</si>
  <si>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</si>
  <si>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</si>
  <si>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</si>
  <si>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</si>
  <si>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</si>
  <si>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</si>
  <si>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</si>
  <si>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</si>
  <si>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</si>
  <si>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</si>
  <si>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</si>
  <si>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</si>
  <si>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</si>
  <si>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</si>
  <si>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</si>
  <si>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</si>
  <si>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</si>
  <si>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</si>
  <si>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</si>
  <si>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</si>
  <si>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</si>
  <si>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</si>
  <si>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</si>
  <si>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</si>
  <si>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</si>
  <si>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</si>
  <si>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</si>
  <si>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</si>
  <si>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</si>
  <si>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</si>
  <si>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</si>
  <si>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</si>
  <si>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</si>
  <si>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</si>
  <si>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</si>
  <si>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</si>
  <si>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</si>
  <si>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</si>
  <si>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</si>
  <si>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</si>
  <si>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</si>
  <si>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</si>
  <si>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</si>
  <si>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</si>
  <si>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</si>
  <si>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</si>
  <si>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</si>
  <si>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</si>
  <si>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</si>
  <si>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</si>
  <si>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</si>
  <si>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</si>
  <si>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</si>
  <si>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</si>
  <si>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</si>
  <si>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</si>
  <si>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</si>
  <si>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</si>
  <si>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</si>
  <si>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</si>
  <si>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</si>
  <si>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</si>
  <si>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</si>
  <si>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</si>
  <si>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</si>
  <si>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</si>
  <si>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</si>
  <si>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</si>
  <si>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</si>
  <si>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</si>
  <si>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</si>
  <si>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</si>
  <si>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</si>
  <si>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</si>
  <si>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</si>
  <si>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</si>
  <si>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</si>
  <si>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</si>
  <si>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</si>
  <si>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</si>
  <si>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</si>
  <si>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</si>
  <si>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</si>
  <si>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</si>
  <si>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</si>
  <si>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</si>
  <si>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</si>
  <si>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</si>
  <si>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</si>
  <si>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</si>
  <si>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</si>
  <si>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</si>
  <si>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</si>
  <si>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</si>
  <si>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</si>
  <si>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</si>
  <si>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</si>
  <si>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</si>
  <si>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</si>
  <si>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</si>
  <si>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</si>
  <si>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</si>
  <si>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</si>
  <si>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</si>
  <si>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</si>
  <si>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</si>
  <si>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</si>
  <si>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</si>
  <si>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</si>
  <si>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</si>
  <si>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</si>
  <si>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</si>
  <si>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</si>
  <si>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</si>
  <si>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</si>
  <si>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</si>
  <si>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</si>
  <si>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</si>
  <si>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</si>
  <si>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</si>
  <si>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</si>
  <si>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</si>
  <si>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</si>
  <si>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</si>
  <si>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</si>
  <si>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</si>
  <si>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</si>
  <si>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</si>
  <si>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</si>
  <si>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</si>
  <si>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</si>
  <si>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</si>
  <si>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</si>
  <si>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</si>
  <si>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</si>
  <si>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</si>
  <si>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</si>
  <si>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</si>
  <si>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</si>
  <si>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</si>
  <si>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</si>
  <si>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</si>
  <si>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</si>
  <si>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</si>
  <si>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</si>
  <si>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</si>
  <si>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</si>
  <si>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</si>
  <si>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</si>
  <si>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</si>
  <si>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</si>
  <si>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</si>
  <si>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</si>
  <si>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</si>
  <si>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</si>
  <si>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</si>
  <si>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</si>
  <si>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</si>
  <si>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</si>
  <si>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</si>
  <si>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</si>
  <si>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</si>
  <si>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</si>
  <si>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</si>
  <si>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</si>
  <si>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</si>
  <si>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</si>
  <si>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</si>
  <si>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</si>
  <si>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</si>
  <si>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</si>
  <si>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</si>
  <si>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</si>
  <si>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</si>
  <si>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</si>
  <si>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</si>
  <si>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</si>
  <si>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</si>
  <si>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</si>
  <si>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</si>
  <si>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</si>
  <si>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</si>
  <si>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</si>
  <si>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</si>
  <si>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</si>
  <si>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</si>
  <si>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</si>
  <si>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</si>
  <si>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</si>
  <si>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</si>
  <si>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</si>
  <si>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</si>
  <si>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</si>
  <si>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</si>
  <si>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</si>
  <si>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</si>
  <si>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</si>
  <si>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</si>
  <si>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</si>
  <si>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</si>
  <si>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</si>
  <si>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</si>
  <si>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</si>
  <si>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</si>
  <si>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</si>
  <si>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</si>
  <si>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</si>
  <si>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</si>
  <si>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</si>
  <si>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</si>
  <si>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</si>
  <si>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</si>
  <si>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</si>
  <si>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</si>
  <si>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</si>
  <si>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</si>
  <si>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</si>
  <si>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</si>
  <si>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</si>
  <si>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</si>
  <si>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</si>
  <si>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</si>
  <si>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</si>
  <si>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</si>
  <si>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</si>
  <si>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</si>
  <si>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</si>
  <si>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</si>
  <si>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</si>
  <si>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</si>
  <si>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</si>
  <si>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</si>
  <si>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</si>
  <si>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</si>
  <si>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</si>
  <si>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</si>
  <si>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</si>
  <si>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</si>
  <si>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</si>
  <si>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</si>
  <si>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</si>
  <si>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</si>
  <si>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</si>
  <si>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</si>
  <si>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</si>
  <si>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</si>
  <si>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</si>
  <si>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</si>
  <si>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</si>
  <si>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</si>
  <si>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</si>
  <si>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</si>
  <si>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</si>
  <si>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</si>
  <si>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</si>
  <si>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</si>
  <si>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</si>
  <si>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</si>
  <si>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</si>
  <si>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</si>
  <si>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</si>
  <si>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</si>
  <si>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</si>
  <si>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</si>
  <si>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</si>
  <si>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</si>
  <si>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</si>
  <si>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</si>
  <si>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</si>
  <si>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</si>
  <si>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</si>
  <si>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</si>
  <si>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</si>
  <si>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</si>
  <si>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</si>
  <si>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</si>
  <si>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</si>
  <si>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</si>
  <si>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</si>
  <si>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</si>
  <si>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</si>
  <si>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</si>
  <si>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</si>
  <si>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</si>
  <si>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</si>
  <si>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</si>
  <si>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</si>
  <si>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</si>
  <si>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</si>
  <si>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</si>
  <si>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</si>
  <si>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</si>
  <si>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</si>
  <si>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</si>
  <si>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</si>
  <si>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</si>
  <si>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</si>
  <si>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</si>
  <si>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</si>
  <si>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</si>
  <si>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</si>
  <si>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</si>
  <si>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</si>
  <si>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</si>
  <si>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</si>
  <si>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</si>
  <si>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</si>
  <si>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</si>
  <si>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</si>
  <si>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</si>
  <si>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</si>
  <si>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</si>
  <si>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</si>
  <si>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</si>
  <si>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</si>
  <si>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</si>
  <si>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</si>
  <si>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</si>
  <si>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</si>
  <si>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</si>
  <si>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</si>
  <si>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</si>
  <si>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</si>
  <si>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</si>
  <si>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</si>
  <si>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</si>
  <si>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</si>
  <si>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</si>
  <si>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</si>
  <si>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</si>
  <si>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</si>
  <si>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</si>
  <si>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</si>
  <si>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</si>
  <si>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</si>
  <si>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</si>
  <si>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</si>
  <si>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</si>
  <si>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</si>
  <si>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</si>
  <si>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</si>
  <si>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</si>
  <si>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</si>
  <si>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</si>
  <si>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</si>
  <si>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</si>
  <si>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</si>
  <si>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</si>
  <si>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</si>
  <si>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</si>
  <si>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</si>
  <si>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</si>
  <si>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</si>
  <si>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</si>
  <si>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</si>
  <si>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</si>
  <si>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</si>
  <si>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</si>
  <si>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</si>
  <si>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</si>
  <si>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</si>
  <si>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</si>
  <si>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</si>
  <si>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</si>
  <si>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</si>
  <si>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</si>
  <si>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</si>
  <si>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</si>
  <si>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</si>
  <si>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</si>
  <si>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</si>
  <si>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</si>
  <si>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</si>
  <si>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</si>
  <si>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</si>
  <si>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</si>
  <si>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</si>
  <si>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</si>
  <si>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</si>
  <si>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</si>
  <si>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</si>
  <si>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</si>
  <si>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</si>
  <si>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</si>
  <si>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</si>
  <si>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</si>
  <si>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</si>
  <si>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</si>
  <si>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</si>
  <si>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</si>
  <si>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</si>
  <si>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</si>
  <si>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</si>
  <si>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</si>
  <si>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</si>
  <si>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</si>
  <si>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</si>
  <si>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</si>
  <si>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</si>
  <si>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</si>
  <si>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</si>
  <si>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</si>
  <si>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</si>
  <si>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</si>
  <si>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</si>
  <si>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</si>
  <si>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</si>
  <si>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</si>
  <si>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</si>
  <si>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</si>
  <si>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</si>
  <si>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</si>
  <si>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</si>
  <si>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</si>
  <si>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</si>
  <si>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</si>
  <si>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</si>
  <si>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</si>
  <si>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</si>
  <si>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</si>
  <si>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</si>
  <si>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</si>
  <si>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</si>
  <si>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</si>
  <si>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</si>
  <si>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</si>
  <si>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</si>
  <si>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</si>
  <si>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</si>
  <si>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</si>
  <si>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</si>
  <si>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</si>
  <si>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</si>
  <si>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</si>
  <si>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</si>
  <si>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</si>
  <si>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</si>
  <si>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</si>
  <si>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</si>
  <si>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</si>
  <si>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</si>
  <si>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</si>
  <si>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</si>
  <si>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</si>
  <si>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</si>
  <si>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</si>
  <si>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</si>
  <si>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</si>
  <si>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</si>
  <si>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</si>
  <si>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</si>
  <si>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</si>
  <si>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</si>
  <si>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</si>
  <si>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</si>
  <si>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</si>
  <si>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</si>
  <si>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</si>
  <si>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</si>
  <si>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</si>
  <si>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</si>
  <si>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</si>
  <si>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</si>
  <si>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</si>
  <si>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</si>
  <si>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</si>
  <si>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</si>
  <si>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</si>
  <si>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</si>
  <si>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</si>
  <si>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</si>
  <si>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</si>
  <si>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</si>
  <si>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</si>
  <si>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</si>
  <si>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</si>
  <si>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</si>
  <si>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</si>
  <si>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</si>
  <si>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</si>
  <si>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</si>
  <si>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</si>
  <si>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</si>
  <si>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</si>
  <si>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</si>
  <si>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</si>
  <si>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</si>
  <si>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</si>
  <si>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</si>
  <si>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</si>
  <si>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</si>
  <si>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</si>
  <si>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</si>
  <si>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</si>
  <si>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</si>
  <si>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</si>
  <si>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</si>
  <si>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</si>
  <si>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</si>
  <si>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</si>
  <si>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</si>
  <si>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</si>
  <si>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</si>
  <si>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</si>
  <si>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</si>
  <si>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</si>
  <si>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</si>
  <si>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</si>
  <si>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</si>
  <si>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</si>
  <si>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</si>
  <si>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</si>
  <si>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</si>
  <si>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</si>
  <si>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</si>
  <si>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</si>
  <si>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</si>
  <si>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</si>
  <si>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</si>
  <si>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</si>
  <si>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</si>
  <si>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</si>
  <si>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</si>
  <si>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</si>
  <si>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</si>
  <si>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</si>
  <si>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</si>
  <si>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</si>
  <si>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</si>
  <si>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</si>
  <si>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</si>
  <si>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</si>
  <si>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</si>
  <si>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</si>
  <si>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</si>
  <si>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</si>
  <si>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</si>
  <si>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</si>
  <si>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</si>
  <si>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</si>
  <si>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</si>
  <si>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</si>
  <si>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</si>
  <si>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</si>
  <si>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</si>
  <si>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</si>
  <si>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</si>
  <si>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</si>
  <si>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</si>
  <si>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</si>
  <si>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</si>
  <si>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</si>
  <si>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</si>
  <si>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</si>
  <si>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</si>
  <si>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</si>
  <si>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</si>
  <si>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</si>
  <si>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</si>
  <si>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</si>
  <si>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</si>
  <si>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</si>
  <si>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</si>
  <si>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</si>
  <si>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</si>
  <si>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</si>
  <si>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</si>
  <si>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</si>
  <si>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</si>
  <si>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</si>
  <si>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</si>
  <si>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</si>
  <si>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</si>
  <si>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</si>
  <si>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</si>
  <si>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</si>
  <si>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</si>
  <si>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</si>
  <si>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</si>
  <si>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</si>
  <si>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</si>
  <si>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</si>
  <si>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</si>
  <si>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</si>
  <si>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</si>
  <si>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</si>
  <si>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</si>
  <si>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</si>
  <si>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</si>
  <si>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</si>
  <si>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</si>
  <si>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</si>
  <si>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</si>
  <si>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</si>
  <si>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</si>
  <si>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</si>
  <si>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</si>
  <si>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</si>
  <si>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</si>
  <si>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</si>
  <si>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</si>
  <si>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</si>
  <si>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</si>
  <si>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</si>
  <si>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</si>
  <si>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</si>
  <si>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</si>
  <si>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</si>
  <si>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</si>
  <si>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</si>
  <si>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</si>
  <si>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</si>
  <si>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</si>
  <si>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</si>
  <si>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</si>
  <si>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</si>
  <si>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</si>
  <si>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</si>
  <si>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</si>
  <si>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</si>
  <si>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</si>
  <si>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</si>
  <si>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</si>
  <si>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</si>
  <si>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</si>
  <si>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</si>
  <si>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</si>
  <si>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</si>
  <si>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</si>
  <si>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</si>
  <si>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</si>
  <si>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</si>
  <si>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</si>
  <si>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</si>
  <si>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</si>
  <si>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</si>
  <si>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</si>
  <si>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</si>
  <si>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</si>
  <si>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</si>
  <si>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</si>
  <si>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</si>
  <si>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</si>
  <si>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</si>
  <si>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</si>
  <si>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</si>
  <si>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</si>
  <si>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</si>
  <si>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</si>
  <si>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</si>
  <si>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</si>
  <si>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</si>
  <si>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</si>
  <si>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</si>
  <si>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</si>
  <si>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</si>
  <si>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</si>
  <si>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</si>
  <si>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</si>
  <si>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</si>
  <si>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</si>
  <si>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</si>
  <si>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</si>
  <si>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</si>
  <si>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</si>
  <si>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</si>
  <si>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</si>
  <si>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</si>
  <si>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</si>
  <si>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</si>
  <si>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</si>
  <si>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</si>
  <si>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</si>
  <si>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</si>
  <si>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</si>
  <si>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</si>
  <si>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</si>
  <si>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</si>
  <si>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</si>
  <si>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</si>
  <si>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</si>
  <si>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</si>
  <si>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</si>
  <si>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</si>
  <si>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</si>
  <si>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</si>
  <si>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</si>
  <si>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</si>
  <si>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</si>
  <si>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</si>
  <si>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</si>
  <si>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</si>
  <si>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</si>
  <si>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</si>
  <si>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</si>
  <si>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</si>
  <si>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</si>
  <si>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</si>
  <si>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</si>
  <si>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</si>
  <si>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</si>
  <si>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</si>
  <si>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</si>
  <si>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</si>
  <si>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</si>
  <si>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</si>
  <si>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</si>
  <si>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</si>
  <si>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</si>
  <si>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</si>
  <si>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</si>
  <si>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</si>
  <si>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</si>
  <si>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</si>
  <si>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</si>
  <si>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</si>
  <si>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</si>
  <si>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</si>
  <si>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</si>
  <si>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</si>
  <si>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</si>
  <si>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</si>
  <si>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</si>
  <si>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</si>
  <si>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</si>
  <si>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</si>
  <si>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</si>
  <si>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</si>
  <si>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</si>
  <si>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</si>
  <si>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</si>
  <si>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</si>
  <si>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</si>
  <si>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</si>
  <si>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</si>
  <si>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</si>
  <si>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</si>
  <si>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</si>
  <si>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</si>
  <si>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</si>
  <si>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</si>
  <si>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</si>
  <si>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</si>
  <si>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</si>
  <si>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</si>
  <si>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</si>
  <si>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</si>
  <si>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</si>
  <si>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</si>
  <si>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</si>
  <si>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</si>
  <si>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</si>
  <si>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</si>
  <si>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</si>
  <si>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</si>
  <si>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</si>
  <si>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</si>
  <si>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</si>
  <si>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</si>
  <si>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</si>
  <si>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</si>
  <si>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</si>
  <si>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</si>
  <si>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</si>
  <si>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</si>
  <si>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</si>
  <si>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</si>
  <si>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</si>
  <si>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</si>
  <si>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</si>
  <si>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</si>
  <si>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</si>
  <si>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</si>
  <si>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</si>
  <si>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</si>
  <si>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</si>
  <si>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</si>
  <si>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</si>
  <si>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</si>
  <si>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</si>
  <si>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</si>
  <si>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</si>
  <si>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</si>
  <si>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</si>
  <si>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</si>
  <si>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</si>
  <si>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</si>
  <si>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</si>
  <si>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</si>
  <si>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</si>
  <si>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</si>
  <si>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</si>
  <si>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</si>
  <si>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</si>
  <si>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</si>
  <si>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</si>
  <si>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</si>
  <si>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</si>
  <si>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</si>
  <si>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</si>
  <si>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</si>
  <si>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</si>
  <si>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</si>
  <si>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</si>
  <si>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</si>
  <si>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</si>
  <si>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</si>
  <si>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</si>
  <si>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</si>
  <si>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</si>
  <si>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</si>
  <si>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</si>
  <si>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</si>
  <si>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</si>
  <si>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</si>
  <si>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</si>
  <si>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</si>
  <si>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</si>
  <si>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</si>
  <si>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</si>
  <si>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</si>
  <si>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</si>
  <si>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</si>
  <si>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</si>
  <si>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</si>
  <si>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</si>
  <si>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</si>
  <si>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</si>
  <si>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</si>
  <si>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</si>
  <si>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</si>
  <si>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</si>
  <si>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</si>
  <si>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</si>
  <si>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</si>
  <si>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</si>
  <si>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</si>
  <si>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</si>
  <si>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</si>
  <si>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</si>
  <si>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</si>
  <si>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</si>
  <si>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</si>
  <si>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</si>
  <si>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</si>
  <si>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</si>
  <si>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</si>
  <si>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</si>
  <si>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</si>
  <si>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</si>
  <si>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</si>
  <si>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</si>
  <si>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</si>
  <si>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</si>
  <si>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</si>
  <si>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</si>
  <si>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</si>
  <si>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</si>
  <si>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</si>
  <si>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</si>
  <si>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</si>
  <si>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</si>
  <si>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</si>
  <si>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</si>
  <si>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</si>
  <si>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</si>
  <si>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</si>
  <si>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</si>
  <si>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</si>
  <si>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</si>
  <si>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</si>
  <si>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</si>
  <si>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</si>
  <si>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</si>
  <si>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</si>
  <si>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</si>
  <si>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</si>
  <si>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</si>
  <si>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</si>
  <si>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</si>
  <si>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</si>
  <si>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</si>
  <si>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</si>
  <si>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</si>
  <si>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</si>
  <si>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</si>
  <si>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</si>
  <si>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</si>
  <si>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</si>
  <si>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</si>
  <si>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</si>
  <si>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</si>
  <si>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</si>
  <si>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</si>
  <si>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</si>
  <si>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</si>
  <si>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</si>
  <si>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</si>
  <si>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</si>
  <si>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</si>
  <si>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</si>
  <si>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</si>
  <si>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</si>
  <si>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</si>
  <si>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</si>
  <si>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</si>
  <si>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</si>
  <si>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</si>
  <si>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</si>
  <si>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</si>
  <si>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</si>
  <si>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</si>
  <si>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</si>
  <si>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</si>
  <si>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</si>
  <si>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</si>
  <si>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</si>
  <si>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</si>
  <si>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</si>
  <si>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</si>
  <si>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</si>
  <si>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</si>
  <si>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</si>
  <si>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</si>
  <si>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</si>
  <si>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</si>
  <si>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</si>
  <si>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</si>
  <si>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</si>
  <si>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</si>
  <si>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</si>
  <si>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</si>
  <si>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</si>
  <si>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</si>
  <si>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</si>
  <si>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</si>
  <si>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</si>
  <si>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</si>
  <si>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</si>
  <si>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</si>
  <si>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</si>
  <si>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</si>
  <si>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</si>
  <si>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</si>
  <si>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</si>
  <si>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</si>
  <si>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</si>
  <si>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</si>
  <si>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</si>
  <si>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</si>
  <si>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</si>
  <si>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</si>
  <si>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</si>
  <si>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</si>
  <si>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</si>
  <si>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</si>
  <si>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</si>
  <si>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</si>
  <si>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</si>
  <si>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</si>
  <si>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</si>
  <si>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</si>
  <si>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</si>
  <si>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</si>
  <si>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</si>
  <si>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</si>
  <si>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</si>
  <si>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</si>
  <si>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</si>
  <si>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</si>
  <si>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</si>
  <si>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</si>
  <si>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</si>
  <si>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</si>
  <si>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</si>
  <si>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</si>
  <si>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</si>
  <si>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</si>
  <si>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</si>
  <si>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</si>
  <si>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</si>
  <si>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</si>
  <si>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</si>
  <si>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</si>
  <si>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</si>
  <si>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</si>
  <si>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</si>
  <si>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</si>
  <si>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</si>
  <si>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</si>
  <si>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</si>
  <si>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</si>
  <si>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</si>
  <si>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</si>
  <si>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</si>
  <si>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</si>
  <si>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</si>
  <si>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</si>
  <si>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</si>
  <si>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</si>
  <si>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</si>
  <si>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</si>
  <si>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</si>
  <si>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</si>
  <si>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</si>
  <si>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</si>
  <si>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</si>
  <si>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</si>
  <si>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</si>
  <si>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</si>
  <si>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</si>
  <si>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</si>
  <si>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</si>
  <si>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</si>
  <si>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</si>
  <si>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</si>
  <si>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</si>
  <si>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</si>
  <si>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</si>
  <si>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</si>
  <si>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</si>
  <si>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</si>
  <si>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</si>
  <si>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</si>
  <si>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</si>
  <si>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</si>
  <si>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</si>
  <si>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</si>
  <si>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</si>
  <si>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</si>
  <si>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</si>
  <si>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</si>
  <si>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</si>
  <si>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</si>
  <si>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</si>
  <si>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</si>
  <si>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</si>
  <si>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</si>
  <si>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</si>
  <si>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</si>
  <si>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</si>
  <si>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</si>
  <si>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</si>
  <si>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</si>
  <si>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</si>
  <si>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</si>
  <si>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</si>
  <si>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</si>
  <si>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</si>
  <si>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</si>
  <si>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</si>
  <si>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</si>
  <si>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</si>
  <si>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</si>
  <si>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</si>
  <si>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</si>
  <si>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</si>
  <si>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</si>
  <si>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</si>
  <si>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</si>
  <si>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</si>
  <si>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</si>
  <si>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</si>
  <si>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</si>
  <si>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</si>
  <si>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</si>
  <si>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</si>
  <si>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</si>
  <si>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</si>
  <si>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</si>
  <si>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</si>
  <si>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</si>
  <si>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</si>
  <si>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</si>
  <si>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</si>
  <si>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</si>
  <si>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</si>
  <si>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</si>
  <si>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</si>
  <si>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</si>
  <si>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</si>
  <si>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</si>
  <si>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</si>
  <si>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</si>
  <si>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</si>
  <si>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</si>
  <si>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</si>
  <si>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</si>
  <si>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</si>
  <si>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</si>
  <si>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</si>
  <si>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</si>
  <si>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</si>
  <si>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</si>
  <si>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</si>
  <si>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</si>
  <si>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</si>
  <si>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</si>
  <si>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</si>
  <si>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</si>
  <si>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</si>
  <si>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</si>
  <si>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</si>
  <si>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</si>
  <si>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</si>
  <si>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</si>
  <si>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</si>
  <si>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</si>
  <si>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</si>
  <si>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</si>
  <si>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</si>
  <si>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</si>
  <si>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</si>
  <si>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</si>
  <si>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</si>
  <si>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</si>
  <si>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</si>
  <si>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</si>
  <si>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</si>
  <si>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</si>
  <si>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</si>
  <si>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</si>
  <si>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</si>
  <si>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</si>
  <si>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</si>
  <si>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</si>
  <si>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</si>
  <si>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</si>
  <si>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</si>
  <si>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</si>
  <si>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</si>
  <si>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</si>
  <si>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</si>
  <si>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</si>
  <si>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</si>
  <si>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</si>
  <si>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</si>
  <si>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</si>
  <si>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</si>
  <si>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</si>
  <si>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</si>
  <si>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</si>
  <si>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</si>
  <si>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</si>
  <si>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</si>
  <si>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</si>
  <si>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</si>
  <si>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</si>
  <si>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</si>
  <si>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</si>
  <si>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</si>
  <si>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</si>
  <si>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</si>
  <si>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</si>
  <si>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</si>
  <si>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</si>
  <si>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</si>
  <si>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</si>
  <si>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</si>
  <si>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</si>
  <si>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</si>
  <si>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</si>
  <si>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</si>
  <si>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</si>
  <si>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</si>
  <si>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</si>
  <si>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</si>
  <si>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</si>
  <si>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</si>
  <si>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</si>
  <si>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</si>
  <si>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</si>
  <si>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</si>
  <si>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</si>
  <si>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</si>
  <si>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</si>
  <si>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</si>
  <si>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</si>
  <si>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</si>
  <si>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</si>
  <si>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</si>
  <si>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</si>
  <si>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</si>
  <si>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</si>
  <si>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</si>
  <si>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</si>
  <si>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</si>
  <si>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</si>
  <si>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</si>
  <si>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</si>
  <si>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</si>
  <si>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</si>
  <si>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</si>
  <si>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</si>
  <si>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</si>
  <si>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</si>
  <si>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</si>
  <si>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</si>
  <si>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</si>
  <si>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</si>
  <si>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</si>
  <si>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</si>
  <si>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</si>
  <si>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</si>
  <si>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</si>
  <si>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</si>
  <si>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</si>
  <si>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</si>
  <si>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</si>
  <si>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</si>
  <si>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</si>
  <si>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</si>
  <si>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</si>
  <si>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</si>
  <si>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</si>
  <si>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</si>
  <si>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</si>
  <si>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</si>
  <si>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</si>
  <si>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</si>
  <si>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</si>
  <si>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</si>
  <si>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</si>
  <si>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</si>
  <si>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</si>
  <si>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</si>
  <si>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</si>
  <si>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</si>
  <si>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</si>
  <si>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</si>
  <si>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</si>
  <si>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</si>
  <si>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</si>
  <si>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</si>
  <si>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</si>
  <si>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</si>
  <si>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</si>
  <si>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</si>
  <si>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</si>
  <si>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</si>
  <si>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</si>
  <si>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</si>
  <si>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</si>
  <si>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</si>
  <si>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</si>
  <si>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</si>
  <si>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</si>
  <si>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</si>
  <si>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</si>
  <si>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</si>
  <si>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</si>
  <si>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</si>
  <si>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</si>
  <si>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</si>
  <si>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</si>
  <si>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</si>
  <si>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</si>
  <si>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</si>
  <si>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</si>
  <si>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</si>
  <si>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</si>
  <si>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</si>
  <si>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</si>
  <si>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</si>
  <si>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</si>
  <si>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</si>
  <si>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</si>
  <si>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</si>
  <si>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</si>
  <si>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</si>
  <si>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</si>
  <si>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</si>
  <si>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</si>
  <si>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</si>
  <si>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</si>
  <si>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</si>
  <si>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</si>
  <si>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</si>
  <si>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</si>
  <si>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</si>
  <si>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</si>
  <si>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</si>
  <si>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</si>
  <si>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</si>
  <si>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</si>
  <si>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</si>
  <si>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</si>
  <si>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</si>
  <si>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</si>
  <si>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</si>
  <si>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</si>
  <si>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</si>
  <si>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</si>
  <si>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</si>
  <si>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</si>
  <si>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</si>
  <si>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</si>
  <si>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</si>
  <si>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</si>
  <si>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</si>
  <si>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</si>
  <si>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</si>
  <si>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</si>
  <si>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</si>
  <si>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</si>
  <si>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</si>
  <si>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</si>
  <si>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</si>
  <si>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</si>
  <si>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</si>
  <si>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</si>
  <si>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</si>
  <si>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</si>
  <si>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</si>
  <si>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</si>
  <si>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</si>
  <si>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</si>
  <si>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</si>
  <si>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</si>
  <si>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</si>
  <si>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</si>
  <si>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</si>
  <si>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</si>
  <si>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</si>
  <si>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</si>
  <si>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</si>
  <si>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</si>
  <si>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</si>
  <si>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</si>
  <si>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</si>
  <si>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</si>
  <si>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</si>
  <si>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</si>
  <si>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</si>
  <si>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</si>
  <si>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</si>
  <si>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</si>
  <si>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</si>
  <si>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</si>
  <si>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</si>
  <si>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</si>
  <si>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</si>
  <si>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</si>
  <si>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</si>
  <si>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</si>
  <si>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</si>
  <si>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</si>
  <si>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</si>
  <si>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</si>
  <si>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</si>
  <si>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</si>
  <si>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</si>
  <si>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</si>
  <si>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</si>
  <si>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</si>
  <si>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</si>
  <si>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</si>
  <si>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</si>
  <si>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</si>
  <si>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</si>
  <si>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</si>
  <si>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</si>
  <si>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</si>
  <si>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</si>
  <si>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</si>
  <si>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</si>
  <si>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</si>
  <si>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</si>
  <si>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</si>
  <si>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</si>
  <si>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</si>
  <si>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</si>
  <si>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</si>
  <si>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</si>
  <si>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</si>
  <si>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</si>
  <si>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</si>
  <si>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</si>
  <si>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</si>
  <si>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</si>
  <si>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</si>
  <si>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</si>
  <si>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</si>
  <si>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</si>
  <si>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</si>
  <si>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</si>
  <si>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</si>
  <si>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</si>
  <si>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</si>
  <si>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</si>
  <si>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</si>
  <si>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</si>
  <si>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</si>
  <si>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</si>
  <si>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</si>
  <si>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</si>
  <si>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</si>
  <si>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</si>
  <si>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</si>
  <si>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</si>
  <si>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</si>
  <si>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</si>
  <si>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</si>
  <si>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</si>
  <si>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</si>
  <si>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</si>
  <si>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</si>
  <si>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</si>
  <si>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</si>
  <si>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</si>
  <si>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</si>
  <si>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</si>
  <si>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</si>
  <si>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</si>
  <si>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</si>
  <si>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</si>
  <si>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</si>
  <si>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</si>
  <si>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</si>
  <si>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</si>
  <si>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</si>
  <si>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</si>
  <si>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</si>
  <si>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</si>
  <si>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</si>
  <si>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</si>
  <si>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</si>
  <si>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</si>
  <si>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</si>
  <si>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</si>
  <si>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</si>
  <si>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</si>
  <si>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</si>
  <si>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</si>
  <si>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</si>
  <si>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</si>
  <si>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</si>
  <si>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</si>
  <si>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</si>
  <si>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</si>
  <si>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</si>
  <si>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</si>
  <si>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</si>
  <si>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</si>
  <si>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</si>
  <si>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</si>
  <si>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</si>
  <si>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</si>
  <si>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</si>
  <si>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</si>
  <si>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</si>
  <si>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</si>
  <si>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</si>
  <si>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</si>
  <si>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</si>
  <si>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</si>
  <si>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</si>
  <si>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</si>
  <si>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</si>
  <si>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</si>
  <si>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</si>
  <si>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</si>
  <si>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</si>
  <si>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</si>
  <si>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</si>
  <si>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</si>
  <si>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</si>
  <si>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</si>
  <si>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</si>
  <si>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</si>
  <si>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</si>
  <si>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</si>
  <si>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</si>
  <si>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</si>
  <si>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</si>
  <si>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</si>
  <si>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</si>
  <si>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</si>
  <si>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</si>
  <si>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</si>
  <si>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</si>
  <si>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</si>
  <si>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</si>
  <si>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</si>
  <si>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</si>
  <si>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</si>
  <si>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</si>
  <si>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</si>
  <si>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</si>
  <si>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</si>
  <si>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</si>
  <si>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</si>
  <si>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</si>
  <si>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</si>
  <si>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</si>
  <si>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</si>
  <si>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</si>
  <si>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</si>
  <si>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</si>
  <si>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</si>
  <si>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</si>
  <si>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</si>
  <si>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</si>
  <si>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</si>
  <si>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</si>
  <si>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</si>
  <si>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</si>
  <si>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</si>
  <si>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</si>
  <si>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</si>
  <si>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</si>
  <si>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</si>
  <si>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</si>
  <si>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</si>
  <si>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</si>
  <si>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</si>
  <si>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</si>
  <si>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</si>
  <si>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</si>
  <si>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</si>
  <si>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</si>
  <si>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</si>
  <si>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</si>
  <si>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</si>
  <si>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</si>
  <si>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</si>
  <si>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</si>
  <si>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</si>
  <si>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</si>
  <si>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</si>
  <si>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</si>
  <si>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</si>
  <si>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</si>
  <si>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</si>
  <si>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</si>
  <si>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</si>
  <si>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</si>
  <si>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</si>
  <si>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</si>
  <si>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</si>
  <si>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</si>
  <si>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</si>
  <si>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</si>
  <si>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</si>
  <si>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</si>
  <si>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</si>
  <si>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</si>
  <si>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</si>
  <si>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</si>
  <si>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</si>
  <si>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</si>
  <si>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</si>
  <si>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</si>
  <si>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</si>
  <si>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</si>
  <si>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</si>
  <si>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</si>
  <si>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</si>
  <si>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</si>
  <si>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</si>
  <si>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</si>
  <si>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</si>
  <si>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</si>
  <si>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</si>
  <si>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</si>
  <si>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</si>
  <si>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</si>
  <si>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</si>
  <si>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</si>
  <si>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</si>
  <si>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</si>
  <si>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</si>
  <si>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</si>
  <si>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</si>
  <si>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</si>
  <si>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</si>
  <si>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</si>
  <si>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</si>
  <si>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</si>
  <si>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</si>
  <si>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</si>
  <si>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</si>
  <si>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</si>
  <si>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</si>
  <si>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</si>
  <si>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</si>
  <si>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</si>
  <si>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</si>
  <si>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</si>
  <si>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</si>
  <si>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</si>
  <si>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</si>
  <si>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</si>
  <si>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</si>
  <si>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</si>
  <si>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</si>
  <si>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</si>
  <si>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</si>
  <si>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</si>
  <si>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</si>
  <si>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</si>
  <si>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</si>
  <si>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</si>
  <si>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</si>
  <si>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</si>
  <si>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</si>
  <si>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</si>
  <si>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</si>
  <si>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</si>
  <si>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</si>
  <si>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</si>
  <si>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</si>
  <si>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</si>
  <si>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</si>
  <si>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</si>
  <si>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</si>
  <si>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</si>
  <si>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</si>
  <si>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</si>
  <si>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</si>
  <si>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</si>
  <si>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</si>
  <si>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</si>
  <si>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</si>
  <si>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</si>
  <si>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</si>
  <si>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</si>
  <si>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</si>
  <si>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</si>
  <si>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</si>
  <si>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</si>
  <si>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</si>
  <si>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</si>
  <si>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</si>
  <si>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</si>
  <si>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</si>
  <si>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</si>
  <si>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</si>
  <si>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</si>
  <si>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</si>
  <si>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</si>
  <si>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</si>
  <si>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</si>
  <si>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</si>
  <si>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</si>
  <si>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</si>
  <si>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</si>
  <si>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</si>
  <si>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</si>
  <si>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</si>
  <si>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</si>
  <si>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</si>
  <si>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</si>
  <si>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</si>
  <si>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</si>
  <si>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</si>
  <si>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</si>
  <si>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</si>
  <si>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</si>
  <si>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</si>
  <si>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</si>
  <si>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</si>
  <si>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</si>
  <si>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</si>
  <si>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</si>
  <si>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</si>
  <si>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</si>
  <si>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</si>
  <si>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</si>
  <si>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</si>
  <si>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</si>
  <si>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</si>
  <si>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</si>
  <si>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</si>
  <si>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</si>
  <si>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</si>
  <si>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</si>
  <si>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</si>
  <si>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</si>
  <si>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</si>
  <si>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</si>
  <si>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</si>
  <si>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</si>
  <si>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</si>
  <si>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</si>
  <si>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</si>
  <si>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</si>
  <si>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</si>
  <si>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</si>
  <si>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</si>
  <si>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</si>
  <si>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</si>
  <si>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</si>
  <si>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</si>
  <si>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</si>
  <si>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</si>
  <si>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</si>
  <si>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</si>
  <si>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</si>
  <si>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</si>
  <si>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</si>
  <si>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</si>
  <si>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</si>
  <si>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</si>
  <si>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</si>
  <si>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</si>
  <si>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</si>
  <si>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</si>
  <si>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</si>
  <si>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</si>
  <si>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</si>
  <si>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</si>
  <si>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</si>
  <si>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</si>
  <si>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</si>
  <si>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</si>
  <si>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</si>
  <si>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</si>
  <si>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</si>
  <si>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</si>
  <si>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</si>
  <si>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</si>
  <si>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</si>
  <si>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</si>
  <si>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</si>
  <si>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</si>
  <si>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</si>
  <si>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</si>
  <si>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</si>
  <si>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</si>
  <si>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</si>
  <si>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</si>
  <si>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</si>
  <si>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</si>
  <si>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</si>
  <si>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</si>
  <si>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</si>
  <si>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</si>
  <si>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</si>
  <si>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</si>
  <si>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</si>
  <si>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</si>
  <si>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</si>
  <si>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</si>
  <si>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</si>
  <si>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</si>
  <si>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</si>
  <si>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</si>
  <si>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</si>
  <si>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</si>
  <si>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</si>
  <si>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</si>
  <si>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</si>
  <si>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</si>
  <si>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</si>
  <si>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</si>
  <si>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</si>
  <si>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</si>
  <si>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</si>
  <si>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</si>
  <si>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</si>
  <si>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</si>
  <si>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</si>
  <si>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</si>
  <si>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</si>
  <si>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</si>
  <si>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</si>
  <si>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</si>
  <si>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</si>
  <si>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</si>
  <si>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</si>
  <si>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</si>
  <si>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</si>
  <si>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</si>
  <si>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</si>
  <si>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</si>
  <si>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</si>
  <si>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</si>
  <si>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</si>
  <si>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</si>
  <si>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</si>
  <si>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</si>
  <si>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</si>
  <si>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</si>
  <si>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</si>
  <si>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</si>
  <si>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</si>
  <si>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</si>
  <si>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</si>
  <si>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</si>
  <si>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</si>
  <si>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</si>
  <si>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</si>
  <si>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</si>
  <si>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</si>
  <si>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</si>
  <si>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</si>
  <si>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</si>
  <si>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</si>
  <si>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</si>
  <si>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</si>
  <si>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</si>
  <si>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</si>
  <si>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</si>
  <si>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</si>
  <si>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</si>
  <si>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</si>
  <si>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</si>
  <si>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</si>
  <si>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</si>
  <si>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</si>
  <si>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</si>
  <si>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</si>
  <si>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</si>
  <si>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</si>
  <si>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</si>
  <si>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</si>
  <si>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</si>
  <si>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</si>
  <si>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</si>
  <si>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</si>
  <si>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</si>
  <si>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</si>
  <si>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</si>
  <si>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</si>
  <si>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</si>
  <si>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</si>
  <si>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</si>
  <si>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</si>
  <si>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</si>
  <si>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</si>
  <si>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</si>
  <si>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</si>
  <si>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</si>
  <si>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</si>
  <si>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</si>
  <si>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</si>
  <si>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</si>
  <si>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</si>
  <si>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</si>
  <si>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</si>
  <si>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</si>
  <si>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</si>
  <si>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</si>
  <si>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</si>
  <si>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</si>
  <si>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</si>
  <si>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</si>
  <si>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</si>
  <si>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</si>
  <si>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</si>
  <si>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</si>
  <si>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</si>
  <si>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</si>
  <si>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</si>
  <si>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</si>
  <si>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</si>
  <si>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</si>
  <si>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</si>
  <si>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</si>
  <si>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</si>
  <si>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</si>
  <si>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</si>
  <si>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</si>
  <si>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</si>
  <si>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</si>
  <si>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</si>
  <si>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</si>
  <si>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</si>
  <si>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</si>
  <si>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</si>
  <si>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</si>
  <si>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</si>
  <si>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</si>
  <si>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</si>
  <si>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</si>
  <si>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</si>
  <si>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</si>
  <si>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</si>
  <si>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</si>
  <si>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</si>
  <si>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</si>
  <si>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</si>
  <si>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</si>
  <si>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</si>
  <si>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</si>
  <si>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</si>
  <si>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</si>
  <si>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</si>
  <si>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</si>
  <si>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</si>
  <si>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</si>
  <si>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</si>
  <si>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</si>
  <si>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</si>
  <si>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</si>
  <si>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</si>
  <si>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</si>
  <si>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</si>
  <si>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</si>
  <si>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</si>
  <si>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</si>
  <si>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</si>
  <si>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</si>
  <si>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</si>
  <si>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</si>
  <si>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</si>
  <si>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</si>
  <si>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</si>
  <si>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</si>
  <si>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</si>
  <si>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</si>
  <si>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</si>
  <si>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</si>
  <si>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</si>
  <si>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</si>
  <si>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</si>
  <si>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</si>
  <si>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</si>
  <si>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</si>
  <si>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</si>
  <si>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</si>
  <si>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</si>
  <si>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</si>
  <si>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</si>
  <si>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</si>
  <si>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</si>
  <si>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</si>
  <si>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</si>
  <si>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</si>
  <si>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</si>
  <si>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</si>
  <si>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</si>
  <si>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</si>
  <si>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</si>
  <si>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</si>
  <si>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</si>
  <si>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</si>
  <si>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</si>
  <si>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</si>
  <si>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</si>
  <si>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</si>
  <si>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</si>
  <si>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</si>
  <si>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</si>
  <si>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</si>
  <si>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</si>
  <si>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</si>
  <si>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</si>
  <si>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</si>
  <si>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</si>
  <si>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</si>
  <si>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</si>
  <si>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</si>
  <si>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</si>
  <si>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</si>
  <si>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</si>
  <si>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</si>
  <si>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</si>
  <si>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</si>
  <si>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</si>
  <si>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</si>
  <si>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</si>
  <si>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</si>
  <si>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</si>
  <si>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</si>
  <si>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</si>
  <si>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</si>
  <si>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</si>
  <si>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</si>
  <si>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</si>
  <si>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</si>
  <si>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</si>
  <si>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</si>
  <si>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</si>
  <si>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</si>
  <si>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</si>
  <si>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</si>
  <si>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</si>
  <si>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</si>
  <si>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</si>
  <si>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</si>
  <si>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</si>
  <si>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</si>
  <si>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</si>
  <si>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</si>
  <si>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</si>
  <si>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</si>
  <si>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</si>
  <si>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</si>
  <si>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</si>
  <si>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</si>
  <si>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</si>
  <si>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</si>
  <si>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</si>
  <si>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</si>
  <si>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</si>
  <si>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</si>
  <si>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</si>
  <si>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</si>
  <si>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</si>
  <si>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</si>
  <si>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</si>
  <si>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</si>
  <si>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</si>
  <si>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</si>
  <si>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</si>
  <si>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</si>
  <si>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</si>
  <si>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</si>
  <si>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</si>
  <si>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</si>
  <si>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</si>
  <si>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</si>
  <si>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</si>
  <si>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</si>
  <si>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</si>
  <si>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</si>
  <si>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</si>
  <si>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</si>
  <si>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</si>
  <si>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</si>
  <si>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</si>
  <si>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</si>
  <si>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</si>
  <si>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</si>
  <si>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</si>
  <si>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</si>
  <si>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</si>
  <si>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</si>
  <si>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</si>
  <si>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</si>
  <si>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</si>
  <si>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</si>
  <si>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</si>
  <si>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</si>
  <si>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</si>
  <si>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</si>
  <si>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</si>
  <si>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</si>
  <si>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</si>
  <si>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</si>
  <si>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</si>
  <si>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</si>
  <si>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</si>
  <si>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</si>
  <si>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</si>
  <si>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</si>
  <si>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</si>
  <si>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</si>
  <si>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</si>
  <si>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</si>
  <si>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</si>
  <si>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</si>
  <si>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</si>
  <si>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</si>
  <si>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</si>
  <si>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</si>
  <si>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</si>
  <si>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</si>
  <si>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</si>
  <si>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</si>
  <si>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</si>
  <si>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</si>
  <si>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</si>
  <si>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</si>
  <si>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</si>
  <si>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</si>
  <si>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</si>
  <si>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</si>
  <si>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</si>
  <si>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</si>
  <si>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</si>
  <si>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</si>
  <si>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</si>
  <si>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</si>
  <si>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</si>
  <si>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</si>
  <si>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</si>
  <si>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</si>
  <si>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</si>
  <si>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</si>
  <si>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</si>
  <si>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</si>
  <si>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</si>
  <si>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</si>
  <si>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</si>
  <si>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</si>
  <si>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</si>
  <si>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</si>
  <si>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</si>
  <si>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</si>
  <si>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</si>
  <si>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</si>
  <si>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</si>
  <si>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</si>
  <si>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</si>
  <si>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</si>
  <si>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</si>
  <si>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</si>
  <si>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</si>
  <si>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</si>
  <si>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</si>
  <si>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</si>
  <si>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</si>
  <si>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</si>
  <si>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</si>
  <si>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</si>
  <si>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</si>
  <si>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</si>
  <si>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</si>
  <si>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</si>
  <si>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</si>
  <si>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</si>
  <si>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</si>
  <si>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</si>
  <si>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</si>
  <si>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</si>
  <si>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</si>
  <si>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</si>
  <si>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</si>
  <si>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</si>
  <si>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</si>
  <si>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</si>
  <si>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</si>
  <si>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</si>
  <si>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</si>
  <si>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</si>
  <si>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</si>
  <si>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</si>
  <si>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</si>
  <si>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</si>
  <si>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</si>
  <si>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</si>
  <si>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</si>
  <si>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</si>
  <si>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</si>
  <si>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</si>
  <si>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</si>
  <si>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</si>
  <si>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</si>
  <si>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</si>
  <si>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</si>
  <si>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</si>
  <si>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</si>
  <si>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</si>
  <si>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</si>
  <si>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</si>
  <si>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</si>
  <si>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</si>
  <si>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</si>
  <si>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</si>
  <si>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</si>
  <si>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</si>
  <si>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</si>
  <si>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</si>
  <si>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</si>
  <si>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</si>
  <si>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</si>
  <si>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</si>
  <si>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</si>
  <si>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</si>
  <si>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</si>
  <si>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</si>
  <si>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</si>
  <si>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</si>
  <si>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</si>
  <si>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</si>
  <si>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</si>
  <si>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</si>
  <si>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</si>
  <si>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</si>
  <si>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</si>
  <si>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</si>
  <si>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</si>
  <si>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</si>
  <si>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</si>
  <si>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</si>
  <si>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</si>
  <si>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</si>
  <si>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</si>
  <si>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</si>
  <si>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</si>
  <si>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</si>
  <si>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</si>
  <si>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</si>
  <si>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</si>
  <si>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</si>
  <si>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</si>
  <si>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</si>
  <si>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</si>
  <si>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</si>
  <si>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</si>
  <si>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</si>
  <si>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</si>
  <si>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</si>
  <si>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</si>
  <si>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</si>
  <si>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</si>
  <si>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</si>
  <si>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</si>
  <si>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</si>
  <si>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</si>
  <si>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</si>
  <si>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</si>
  <si>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</si>
  <si>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</si>
  <si>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</si>
  <si>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</si>
  <si>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</si>
  <si>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</si>
  <si>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</si>
  <si>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</si>
  <si>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</si>
  <si>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</si>
  <si>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</si>
  <si>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</si>
  <si>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</si>
  <si>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</si>
  <si>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</si>
  <si>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</si>
  <si>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</si>
  <si>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</si>
  <si>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</si>
  <si>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</si>
  <si>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</si>
  <si>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</si>
  <si>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</si>
  <si>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</si>
  <si>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</si>
  <si>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</si>
  <si>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</si>
  <si>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</si>
  <si>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</si>
  <si>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</si>
  <si>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</si>
  <si>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</si>
  <si>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</si>
  <si>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</si>
  <si>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</si>
  <si>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</si>
  <si>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</si>
  <si>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</si>
  <si>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</si>
  <si>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</si>
  <si>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</si>
  <si>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</si>
  <si>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</si>
  <si>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</si>
  <si>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</si>
  <si>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</si>
  <si>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</si>
  <si>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</si>
  <si>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</si>
  <si>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</si>
  <si>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</si>
  <si>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</si>
  <si>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</si>
  <si>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</si>
  <si>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</si>
  <si>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</si>
  <si>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</si>
  <si>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</si>
  <si>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</si>
  <si>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</si>
  <si>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</si>
  <si>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</si>
  <si>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</si>
  <si>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</si>
  <si>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</si>
  <si>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</si>
  <si>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</si>
  <si>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</si>
  <si>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</si>
  <si>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</si>
  <si>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</si>
  <si>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</si>
  <si>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</si>
  <si>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</si>
  <si>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</si>
  <si>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</si>
  <si>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</si>
  <si>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</si>
  <si>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</si>
  <si>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</si>
  <si>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</si>
  <si>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</si>
  <si>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</si>
  <si>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</si>
  <si>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</si>
  <si>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</si>
  <si>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</si>
  <si>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</si>
  <si>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</si>
  <si>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</si>
  <si>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</si>
  <si>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</si>
  <si>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</si>
  <si>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</si>
  <si>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</si>
  <si>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</si>
  <si>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</si>
  <si>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</si>
  <si>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</si>
  <si>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</si>
  <si>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</si>
  <si>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</si>
  <si>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</si>
  <si>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</si>
  <si>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</si>
  <si>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</si>
  <si>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</si>
  <si>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</si>
  <si>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</si>
  <si>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</si>
  <si>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</si>
  <si>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</si>
  <si>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</si>
  <si>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</si>
  <si>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</si>
  <si>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</si>
  <si>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</si>
  <si>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</si>
  <si>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</si>
  <si>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</si>
  <si>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</si>
  <si>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</si>
  <si>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</si>
  <si>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</si>
  <si>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</si>
  <si>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</si>
  <si>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</si>
  <si>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</si>
  <si>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</si>
  <si>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</si>
  <si>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</si>
  <si>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</si>
  <si>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</si>
  <si>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</si>
  <si>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</si>
  <si>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</si>
  <si>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</si>
  <si>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</si>
  <si>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</si>
  <si>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</si>
  <si>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</si>
  <si>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</si>
  <si>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</si>
  <si>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</si>
  <si>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</si>
  <si>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</si>
  <si>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</si>
  <si>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</si>
  <si>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</si>
  <si>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</si>
  <si>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</si>
  <si>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</si>
  <si>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</si>
  <si>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</si>
  <si>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</si>
  <si>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</si>
  <si>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</si>
  <si>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</si>
  <si>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</si>
  <si>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</si>
  <si>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</si>
  <si>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</si>
  <si>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</si>
  <si>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</si>
  <si>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</si>
  <si>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</si>
  <si>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</si>
  <si>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</si>
  <si>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</si>
  <si>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</si>
  <si>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</si>
  <si>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</si>
  <si>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</si>
  <si>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</si>
  <si>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</si>
  <si>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</si>
  <si>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</si>
  <si>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</si>
  <si>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</si>
  <si>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</si>
  <si>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</si>
  <si>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</si>
  <si>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</si>
  <si>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</si>
  <si>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</si>
  <si>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</si>
  <si>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</si>
  <si>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</si>
  <si>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</si>
  <si>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</si>
  <si>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</si>
  <si>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</si>
  <si>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</si>
  <si>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</si>
  <si>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</si>
  <si>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</si>
  <si>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</si>
  <si>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</si>
  <si>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</si>
  <si>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</si>
  <si>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</si>
  <si>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</si>
  <si>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</si>
  <si>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</si>
  <si>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</si>
  <si>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</si>
  <si>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</si>
  <si>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</si>
  <si>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</si>
  <si>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</si>
  <si>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</si>
  <si>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</si>
  <si>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</si>
  <si>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</si>
  <si>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</si>
  <si>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</si>
  <si>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</si>
  <si>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</si>
  <si>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</si>
  <si>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</si>
  <si>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</si>
  <si>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</si>
  <si>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</si>
  <si>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</si>
  <si>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</si>
  <si>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</si>
  <si>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</si>
  <si>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</si>
  <si>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</si>
  <si>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</si>
  <si>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</si>
  <si>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</si>
  <si>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</si>
  <si>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</si>
  <si>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</si>
  <si>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</si>
  <si>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</si>
  <si>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</si>
  <si>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</si>
  <si>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</si>
  <si>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</si>
  <si>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</si>
  <si>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</si>
  <si>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</si>
  <si>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</si>
  <si>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</si>
  <si>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</si>
  <si>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</si>
  <si>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</si>
  <si>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</si>
  <si>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</si>
  <si>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</si>
  <si>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</si>
  <si>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</si>
  <si>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</si>
  <si>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</si>
  <si>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</si>
  <si>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</si>
  <si>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</si>
  <si>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</si>
  <si>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</si>
  <si>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</si>
  <si>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</si>
  <si>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</si>
  <si>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</si>
  <si>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</si>
  <si>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</si>
  <si>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</si>
  <si>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</si>
  <si>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</si>
  <si>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</si>
  <si>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</si>
  <si>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</si>
  <si>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</si>
  <si>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</si>
  <si>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</si>
  <si>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</si>
  <si>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</si>
  <si>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</si>
  <si>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</si>
  <si>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</si>
  <si>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</si>
  <si>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</si>
  <si>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</si>
  <si>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</si>
  <si>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</si>
  <si>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</si>
  <si>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</si>
  <si>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</si>
  <si>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</si>
  <si>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</si>
  <si>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</si>
  <si>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</si>
  <si>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</si>
  <si>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</si>
  <si>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</si>
  <si>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</si>
  <si>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</si>
  <si>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</si>
  <si>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</si>
  <si>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</si>
  <si>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</si>
  <si>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</si>
  <si>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</si>
  <si>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</si>
  <si>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</si>
  <si>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</si>
  <si>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</si>
  <si>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</si>
  <si>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</si>
  <si>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</si>
  <si>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</si>
  <si>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</si>
  <si>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</si>
  <si>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</si>
  <si>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</si>
  <si>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</si>
  <si>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</si>
  <si>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</si>
  <si>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</si>
  <si>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</si>
  <si>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</si>
  <si>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</si>
  <si>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</si>
  <si>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</si>
  <si>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</si>
  <si>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</si>
  <si>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</si>
  <si>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</si>
  <si>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</si>
  <si>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</si>
  <si>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</si>
  <si>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</si>
  <si>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</si>
  <si>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</si>
  <si>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</si>
  <si>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</si>
  <si>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</si>
  <si>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</si>
  <si>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</si>
  <si>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</si>
  <si>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</si>
  <si>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</si>
  <si>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</si>
  <si>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</si>
  <si>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</si>
  <si>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</si>
  <si>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</si>
  <si>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</si>
  <si>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</si>
  <si>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</si>
  <si>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</si>
  <si>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</si>
  <si>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</si>
  <si>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</si>
  <si>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</si>
  <si>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</si>
  <si>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</si>
  <si>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</si>
  <si>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</si>
  <si>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</si>
  <si>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</si>
  <si>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</si>
  <si>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</si>
  <si>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</si>
  <si>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</si>
  <si>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</si>
  <si>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</si>
  <si>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</si>
  <si>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</si>
  <si>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</si>
  <si>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</si>
  <si>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</si>
  <si>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</si>
  <si>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</si>
  <si>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</si>
  <si>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</si>
  <si>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</si>
  <si>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</si>
  <si>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</si>
  <si>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</si>
  <si>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</si>
  <si>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</si>
  <si>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</si>
  <si>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</si>
  <si>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</si>
  <si>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</si>
  <si>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</si>
  <si>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</si>
  <si>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</si>
  <si>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</si>
  <si>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</si>
  <si>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</si>
  <si>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</si>
  <si>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</si>
  <si>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</si>
  <si>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</si>
  <si>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</si>
  <si>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</si>
  <si>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</si>
  <si>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</si>
  <si>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</si>
  <si>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</si>
  <si>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</si>
  <si>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</si>
  <si>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</si>
  <si>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</si>
  <si>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</si>
  <si>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</si>
  <si>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</si>
  <si>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</si>
  <si>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</si>
  <si>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</si>
  <si>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</si>
  <si>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</si>
  <si>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</si>
  <si>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</si>
  <si>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</si>
  <si>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</si>
  <si>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</si>
  <si>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</si>
  <si>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</si>
  <si>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</si>
  <si>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</si>
  <si>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</si>
  <si>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</si>
  <si>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</si>
  <si>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</si>
  <si>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</si>
  <si>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</si>
  <si>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</si>
  <si>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</si>
  <si>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</si>
  <si>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</si>
  <si>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</si>
  <si>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</si>
  <si>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</si>
  <si>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</si>
  <si>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</si>
  <si>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</si>
  <si>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</si>
  <si>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</si>
  <si>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</si>
  <si>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</si>
  <si>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</si>
  <si>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</si>
  <si>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</si>
  <si>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</si>
  <si>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</si>
  <si>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</si>
  <si>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</si>
  <si>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</si>
  <si>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</si>
  <si>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</si>
  <si>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</si>
  <si>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</si>
  <si>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</si>
  <si>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</si>
  <si>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</si>
  <si>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</si>
  <si>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</si>
  <si>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</si>
  <si>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</si>
  <si>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</si>
  <si>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</si>
  <si>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</si>
  <si>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</si>
  <si>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</si>
  <si>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</si>
  <si>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</si>
  <si>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</si>
  <si>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</si>
  <si>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</si>
  <si>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</si>
  <si>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</si>
  <si>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</si>
  <si>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</si>
  <si>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</si>
  <si>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</si>
  <si>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</si>
  <si>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</si>
  <si>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</si>
  <si>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</si>
  <si>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</si>
  <si>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</si>
  <si>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</si>
  <si>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</si>
  <si>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</si>
  <si>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</si>
  <si>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</si>
  <si>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</si>
  <si>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</si>
  <si>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</si>
  <si>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</si>
  <si>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</si>
  <si>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</si>
  <si>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</si>
  <si>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</si>
  <si>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</si>
  <si>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</si>
  <si>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</si>
  <si>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</si>
  <si>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</si>
  <si>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</si>
  <si>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</si>
  <si>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</si>
  <si>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</si>
  <si>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</si>
  <si>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</si>
  <si>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</si>
  <si>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</si>
  <si>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</si>
  <si>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</si>
  <si>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</si>
  <si>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</si>
  <si>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</si>
  <si>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</si>
  <si>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</si>
  <si>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</si>
  <si>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</si>
  <si>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</si>
  <si>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</si>
  <si>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</si>
  <si>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</si>
  <si>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</si>
  <si>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</si>
  <si>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</si>
  <si>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</si>
  <si>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</si>
  <si>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</si>
  <si>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</si>
  <si>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</si>
  <si>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</si>
  <si>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</si>
  <si>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</si>
  <si>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</si>
  <si>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</si>
  <si>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</si>
  <si>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</si>
  <si>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</si>
  <si>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</si>
  <si>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</si>
  <si>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</si>
  <si>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</si>
  <si>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</si>
  <si>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</si>
  <si>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</si>
  <si>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</si>
  <si>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</si>
  <si>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</si>
  <si>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</si>
  <si>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</si>
  <si>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</si>
  <si>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</si>
  <si>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</si>
  <si>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</si>
  <si>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</si>
  <si>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</si>
  <si>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</si>
  <si>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</si>
  <si>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</si>
  <si>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</si>
  <si>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</si>
  <si>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</si>
  <si>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</si>
  <si>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</si>
  <si>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</si>
  <si>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</si>
  <si>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</si>
  <si>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</si>
  <si>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</si>
  <si>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</si>
  <si>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</si>
  <si>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</si>
  <si>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</si>
  <si>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</si>
  <si>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</si>
  <si>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</si>
  <si>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</si>
  <si>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</si>
  <si>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</si>
  <si>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</si>
  <si>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</si>
  <si>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</si>
  <si>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</si>
  <si>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</si>
  <si>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</si>
  <si>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</si>
  <si>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</si>
  <si>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</si>
  <si>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</si>
  <si>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</si>
  <si>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</si>
  <si>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</si>
  <si>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</si>
  <si>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</si>
  <si>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</si>
  <si>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</si>
  <si>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</si>
  <si>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</si>
  <si>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</si>
  <si>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</si>
  <si>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</si>
  <si>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</si>
  <si>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</si>
  <si>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</si>
  <si>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</si>
  <si>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</si>
  <si>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</si>
  <si>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</si>
  <si>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</si>
  <si>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</si>
  <si>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</si>
  <si>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</si>
  <si>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</si>
  <si>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</si>
  <si>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</si>
  <si>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</si>
  <si>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</si>
  <si>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</si>
  <si>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</si>
  <si>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</si>
  <si>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</si>
  <si>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</si>
  <si>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</si>
  <si>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</si>
  <si>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</si>
  <si>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</si>
  <si>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</si>
  <si>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</si>
  <si>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</si>
  <si>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</si>
  <si>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</si>
  <si>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</si>
  <si>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</si>
  <si>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</si>
  <si>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</si>
  <si>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</si>
  <si>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</si>
  <si>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</si>
  <si>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</si>
  <si>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</si>
  <si>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</si>
  <si>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</si>
  <si>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</si>
  <si>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</si>
  <si>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</si>
  <si>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</si>
  <si>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</si>
  <si>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</si>
  <si>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</si>
  <si>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</si>
  <si>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</si>
  <si>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</si>
  <si>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</si>
  <si>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</si>
  <si>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</si>
  <si>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</si>
  <si>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</si>
  <si>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</si>
  <si>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</si>
  <si>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</si>
  <si>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</si>
  <si>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</si>
  <si>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</si>
  <si>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</si>
  <si>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</si>
  <si>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</si>
  <si>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</si>
  <si>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</si>
  <si>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</si>
  <si>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</si>
  <si>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</si>
  <si>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</si>
  <si>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</si>
  <si>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</si>
  <si>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</si>
  <si>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</si>
  <si>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</si>
  <si>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</si>
  <si>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</si>
  <si>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</si>
  <si>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</si>
  <si>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</si>
  <si>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</si>
  <si>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</si>
  <si>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</si>
  <si>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</si>
  <si>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</si>
  <si>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</si>
  <si>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</si>
  <si>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</si>
  <si>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</si>
  <si>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</si>
  <si>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</si>
  <si>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</si>
  <si>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</si>
  <si>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</si>
  <si>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</si>
  <si>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</si>
  <si>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</si>
  <si>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</si>
  <si>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</si>
  <si>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</si>
  <si>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</si>
  <si>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</si>
  <si>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</si>
  <si>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</si>
  <si>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</si>
  <si>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</si>
  <si>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</si>
  <si>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</si>
  <si>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</si>
  <si>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</si>
  <si>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</si>
  <si>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</si>
  <si>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</si>
  <si>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</si>
  <si>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</si>
  <si>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</si>
  <si>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</si>
  <si>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</si>
  <si>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</si>
  <si>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</si>
  <si>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</si>
  <si>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</si>
  <si>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</si>
  <si>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</si>
  <si>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</si>
  <si>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</si>
  <si>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</si>
  <si>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</si>
  <si>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</si>
  <si>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</si>
  <si>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</si>
  <si>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</si>
  <si>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</si>
  <si>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</si>
  <si>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</si>
  <si>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</si>
  <si>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</si>
  <si>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</si>
  <si>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</si>
  <si>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</si>
  <si>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</si>
  <si>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</si>
  <si>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</si>
  <si>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</si>
  <si>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</si>
  <si>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</si>
  <si>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</si>
  <si>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</si>
  <si>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</si>
  <si>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</si>
  <si>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</si>
  <si>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</si>
  <si>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</si>
  <si>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</si>
  <si>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</si>
  <si>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</si>
  <si>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</si>
  <si>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</si>
  <si>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</si>
  <si>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</si>
  <si>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</si>
  <si>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</si>
  <si>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</si>
  <si>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</si>
  <si>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</si>
  <si>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</si>
  <si>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</si>
  <si>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</si>
  <si>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</si>
  <si>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</si>
  <si>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</si>
  <si>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</si>
  <si>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</si>
  <si>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</si>
  <si>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</si>
  <si>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</si>
  <si>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</si>
  <si>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</si>
  <si>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</si>
  <si>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</si>
  <si>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</si>
  <si>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</si>
  <si>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</si>
  <si>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</si>
  <si>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</si>
  <si>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</si>
  <si>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</si>
  <si>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</si>
  <si>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</si>
  <si>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</si>
  <si>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</si>
  <si>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</si>
  <si>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</si>
  <si>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</si>
  <si>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</si>
  <si>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</si>
  <si>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</si>
  <si>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</si>
  <si>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</si>
  <si>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</si>
  <si>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</si>
  <si>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</si>
  <si>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</si>
  <si>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</si>
  <si>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</si>
  <si>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</si>
  <si>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</si>
  <si>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</si>
  <si>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</si>
  <si>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</si>
  <si>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</si>
  <si>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</si>
  <si>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</si>
  <si>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</si>
  <si>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</si>
  <si>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</si>
  <si>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</si>
  <si>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</si>
  <si>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</si>
  <si>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</si>
  <si>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</si>
  <si>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</si>
  <si>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</si>
  <si>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</si>
  <si>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</si>
  <si>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</si>
  <si>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</si>
  <si>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</si>
  <si>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</si>
  <si>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</si>
  <si>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</si>
  <si>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</si>
  <si>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</si>
  <si>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</si>
  <si>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</si>
  <si>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</si>
  <si>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</si>
  <si>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</si>
  <si>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</si>
  <si>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</si>
  <si>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</si>
  <si>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</si>
  <si>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</si>
  <si>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</si>
  <si>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</si>
  <si>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</si>
  <si>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</si>
  <si>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</si>
  <si>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</si>
  <si>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</si>
  <si>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</si>
  <si>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</si>
  <si>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</si>
  <si>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</si>
  <si>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</si>
  <si>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</si>
  <si>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</si>
  <si>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</si>
  <si>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</si>
  <si>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</si>
  <si>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</si>
  <si>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</si>
  <si>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</si>
  <si>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</si>
  <si>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</si>
  <si>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</si>
  <si>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</si>
  <si>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</si>
  <si>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</si>
  <si>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</si>
  <si>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</si>
  <si>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</si>
  <si>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</si>
  <si>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</si>
  <si>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</si>
  <si>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</si>
  <si>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</si>
  <si>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</si>
  <si>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</si>
  <si>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</si>
  <si>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</si>
  <si>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</si>
  <si>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</si>
  <si>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</si>
  <si>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</si>
  <si>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</si>
  <si>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</si>
  <si>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</si>
  <si>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</si>
  <si>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</si>
  <si>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</si>
  <si>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</si>
  <si>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</si>
  <si>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</si>
  <si>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</si>
  <si>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</si>
  <si>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</si>
  <si>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</si>
  <si>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</si>
  <si>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</si>
  <si>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</si>
  <si>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</si>
  <si>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</si>
  <si>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</si>
  <si>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</si>
  <si>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</si>
  <si>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</si>
  <si>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</si>
  <si>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</si>
  <si>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</si>
  <si>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</si>
  <si>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</si>
  <si>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</si>
  <si>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</si>
  <si>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</si>
  <si>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</si>
  <si>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</si>
  <si>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</si>
  <si>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</si>
  <si>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</si>
  <si>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</si>
  <si>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</si>
  <si>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</si>
  <si>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</si>
  <si>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</si>
  <si>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</si>
  <si>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</si>
  <si>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</si>
  <si>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</si>
  <si>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</si>
  <si>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</si>
  <si>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</si>
  <si>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</si>
  <si>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</si>
  <si>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</si>
  <si>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</si>
  <si>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</si>
  <si>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</si>
  <si>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</si>
  <si>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</si>
  <si>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</si>
  <si>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</si>
  <si>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</si>
  <si>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</si>
  <si>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</si>
  <si>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</si>
  <si>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</si>
  <si>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</si>
  <si>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</si>
  <si>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</si>
  <si>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</si>
  <si>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</si>
  <si>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</si>
  <si>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</si>
  <si>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</si>
  <si>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</si>
  <si>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</si>
  <si>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</si>
  <si>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</si>
  <si>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</si>
  <si>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</si>
  <si>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</si>
  <si>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</si>
  <si>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</si>
  <si>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</si>
  <si>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</si>
  <si>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</si>
  <si>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</si>
  <si>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</si>
  <si>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</si>
  <si>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</si>
  <si>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</si>
  <si>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</si>
  <si>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</si>
  <si>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</si>
  <si>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</si>
  <si>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</si>
  <si>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</si>
  <si>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</si>
  <si>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</si>
  <si>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</si>
  <si>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</si>
  <si>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</si>
  <si>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</si>
  <si>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</si>
  <si>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</si>
  <si>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</si>
  <si>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</si>
  <si>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</si>
  <si>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</si>
  <si>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</si>
  <si>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</si>
  <si>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</si>
  <si>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</si>
  <si>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</si>
  <si>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</si>
  <si>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</si>
  <si>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</si>
  <si>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</si>
  <si>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</si>
  <si>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</si>
  <si>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</si>
  <si>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</si>
  <si>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</si>
  <si>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</si>
  <si>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</si>
  <si>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</si>
  <si>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</si>
  <si>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</si>
  <si>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</si>
  <si>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</si>
  <si>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</si>
  <si>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</si>
  <si>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</si>
  <si>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</si>
  <si>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</si>
  <si>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</si>
  <si>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</si>
  <si>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</si>
  <si>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</si>
  <si>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</si>
  <si>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</si>
  <si>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</si>
  <si>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</si>
  <si>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</si>
  <si>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</si>
  <si>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</si>
  <si>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</si>
  <si>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</si>
  <si>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</si>
  <si>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</si>
  <si>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</si>
  <si>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</si>
  <si>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</si>
  <si>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</si>
  <si>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</si>
  <si>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</si>
  <si>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</si>
  <si>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</si>
  <si>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</si>
  <si>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</si>
  <si>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</si>
  <si>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</si>
  <si>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</si>
  <si>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</si>
  <si>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</si>
  <si>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</si>
  <si>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</si>
  <si>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</si>
  <si>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</si>
  <si>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</si>
  <si>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</si>
  <si>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</si>
  <si>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</si>
  <si>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</si>
  <si>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</si>
  <si>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</si>
  <si>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</si>
  <si>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</si>
  <si>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</si>
  <si>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</si>
  <si>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</si>
  <si>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</si>
  <si>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</si>
  <si>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</si>
  <si>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</si>
  <si>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</si>
  <si>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</si>
  <si>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</si>
  <si>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</si>
  <si>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</si>
  <si>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</si>
  <si>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</si>
  <si>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</si>
  <si>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</si>
  <si>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</si>
  <si>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</si>
  <si>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</si>
  <si>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</si>
  <si>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</si>
  <si>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</si>
  <si>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</si>
  <si>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</si>
  <si>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</si>
  <si>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</si>
  <si>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</si>
  <si>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</si>
  <si>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</si>
  <si>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</si>
  <si>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</si>
  <si>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</si>
  <si>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</si>
  <si>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</si>
  <si>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</si>
  <si>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</si>
  <si>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</si>
  <si>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</si>
  <si>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</si>
  <si>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</si>
  <si>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</si>
  <si>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</si>
  <si>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</si>
  <si>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</si>
  <si>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</si>
  <si>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</si>
  <si>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</si>
  <si>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</si>
  <si>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</si>
  <si>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</si>
  <si>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</si>
  <si>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</si>
  <si>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</si>
  <si>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</si>
  <si>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</si>
  <si>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</si>
  <si>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</si>
  <si>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</si>
  <si>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</si>
  <si>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</si>
  <si>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</si>
  <si>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</si>
  <si>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</si>
  <si>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</si>
  <si>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</si>
  <si>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</si>
  <si>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</si>
  <si>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</si>
  <si>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</si>
  <si>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</si>
  <si>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</si>
  <si>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</si>
  <si>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</si>
  <si>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</si>
  <si>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</si>
  <si>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</si>
  <si>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</si>
  <si>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</si>
  <si>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</si>
  <si>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</si>
  <si>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</si>
  <si>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</si>
  <si>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</si>
  <si>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</si>
  <si>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</si>
  <si>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</si>
  <si>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</si>
  <si>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</si>
  <si>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</si>
  <si>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</si>
  <si>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</si>
  <si>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</si>
  <si>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</si>
  <si>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</si>
  <si>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</si>
  <si>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</si>
  <si>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</si>
  <si>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</si>
  <si>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</si>
  <si>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</si>
  <si>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</si>
  <si>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</si>
  <si>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</si>
  <si>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</si>
  <si>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</si>
  <si>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</si>
  <si>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</si>
  <si>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</si>
  <si>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</si>
  <si>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</si>
  <si>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</si>
  <si>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</si>
  <si>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</si>
  <si>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</si>
  <si>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</si>
  <si>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</si>
  <si>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</si>
  <si>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</si>
  <si>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</si>
  <si>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</si>
  <si>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</si>
  <si>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</si>
  <si>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</si>
  <si>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</si>
  <si>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</si>
  <si>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</si>
  <si>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</si>
  <si>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</si>
  <si>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</si>
  <si>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</si>
  <si>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</si>
  <si>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</si>
  <si>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</si>
  <si>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</si>
  <si>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</si>
  <si>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</si>
  <si>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</si>
  <si>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</si>
  <si>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</si>
  <si>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</si>
  <si>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</si>
  <si>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</si>
  <si>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</si>
  <si>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</si>
  <si>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</si>
  <si>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</si>
  <si>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</si>
  <si>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</si>
  <si>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</si>
  <si>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</si>
  <si>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</si>
  <si>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</si>
  <si>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</si>
  <si>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</si>
  <si>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</si>
  <si>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</si>
  <si>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</si>
  <si>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</si>
  <si>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</si>
  <si>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</si>
  <si>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</si>
  <si>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</si>
  <si>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</si>
  <si>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</si>
  <si>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</si>
  <si>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</si>
  <si>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</si>
  <si>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</si>
  <si>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</si>
  <si>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</si>
  <si>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</si>
  <si>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</si>
  <si>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</si>
  <si>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</si>
  <si>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</si>
  <si>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</si>
  <si>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</si>
  <si>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</si>
  <si>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</si>
  <si>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</si>
  <si>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</si>
  <si>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</si>
  <si>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</si>
  <si>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</si>
  <si>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</si>
  <si>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</si>
  <si>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</si>
  <si>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</si>
  <si>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</si>
  <si>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</si>
  <si>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</si>
  <si>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</si>
  <si>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</si>
  <si>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</si>
  <si>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</si>
  <si>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</si>
  <si>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</si>
  <si>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</si>
  <si>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</si>
  <si>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</si>
  <si>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</si>
  <si>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</si>
  <si>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</si>
  <si>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</si>
  <si>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</si>
  <si>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</si>
  <si>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</si>
  <si>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</si>
  <si>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</si>
  <si>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</si>
  <si>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</si>
  <si>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</si>
  <si>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</si>
  <si>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</si>
  <si>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</si>
  <si>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</si>
  <si>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</si>
  <si>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</si>
  <si>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</si>
  <si>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</si>
  <si>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</si>
  <si>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</si>
  <si>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</si>
  <si>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</si>
  <si>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</si>
  <si>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</si>
  <si>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</si>
  <si>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</si>
  <si>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</si>
  <si>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</si>
  <si>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</si>
  <si>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</si>
  <si>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</si>
  <si>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</si>
  <si>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</si>
  <si>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</si>
  <si>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</si>
  <si>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</si>
  <si>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</si>
  <si>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</si>
  <si>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</si>
  <si>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</si>
  <si>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</si>
  <si>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</si>
  <si>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</si>
  <si>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</si>
  <si>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</si>
  <si>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</si>
  <si>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</si>
  <si>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</si>
  <si>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</si>
  <si>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</si>
  <si>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</si>
  <si>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</si>
  <si>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</si>
  <si>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</si>
  <si>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</si>
  <si>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</si>
  <si>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</si>
  <si>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</si>
  <si>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</si>
  <si>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</si>
  <si>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</si>
  <si>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</si>
  <si>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</si>
  <si>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</si>
  <si>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</si>
  <si>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</si>
  <si>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</si>
  <si>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</si>
  <si>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</si>
  <si>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</si>
  <si>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</si>
  <si>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</si>
  <si>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</si>
  <si>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</si>
  <si>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</si>
  <si>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</si>
  <si>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</si>
  <si>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</si>
  <si>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</si>
  <si>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</si>
  <si>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</si>
  <si>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</si>
  <si>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</si>
  <si>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</si>
  <si>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</si>
  <si>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</si>
  <si>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</si>
  <si>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</si>
  <si>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</si>
  <si>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</si>
  <si>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</si>
  <si>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</si>
  <si>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</si>
  <si>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</si>
  <si>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</si>
  <si>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</si>
  <si>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</si>
  <si>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</si>
  <si>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</si>
  <si>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</si>
  <si>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</si>
  <si>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</si>
  <si>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</si>
  <si>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</si>
  <si>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</si>
  <si>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</si>
  <si>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</si>
  <si>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</si>
  <si>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</si>
  <si>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</si>
  <si>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</si>
  <si>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</si>
  <si>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</si>
  <si>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</si>
  <si>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</si>
  <si>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</si>
  <si>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</si>
  <si>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</si>
  <si>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</si>
  <si>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</si>
  <si>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</si>
  <si>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</si>
  <si>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</si>
  <si>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</si>
  <si>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</si>
  <si>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</si>
  <si>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</si>
  <si>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</si>
  <si>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</si>
  <si>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</si>
  <si>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</si>
  <si>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</si>
  <si>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</si>
  <si>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</si>
  <si>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</si>
  <si>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</si>
  <si>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</si>
  <si>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</si>
  <si>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</si>
  <si>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</si>
  <si>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</si>
  <si>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</si>
  <si>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</si>
  <si>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</si>
  <si>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</si>
  <si>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</si>
  <si>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</si>
  <si>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</si>
  <si>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</si>
  <si>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</si>
  <si>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</si>
  <si>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</si>
  <si>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</si>
  <si>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</si>
  <si>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</si>
  <si>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</si>
  <si>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</si>
  <si>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</si>
  <si>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</si>
  <si>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</si>
  <si>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</si>
  <si>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</si>
  <si>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</si>
  <si>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</si>
  <si>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</si>
  <si>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</si>
  <si>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</si>
  <si>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</si>
  <si>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</si>
  <si>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</si>
  <si>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</si>
  <si>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</si>
  <si>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</si>
  <si>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</si>
  <si>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</si>
  <si>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</si>
  <si>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</si>
  <si>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</si>
  <si>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</si>
  <si>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</si>
  <si>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</si>
  <si>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</si>
  <si>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</si>
  <si>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</si>
  <si>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</si>
  <si>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</si>
  <si>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</si>
  <si>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</si>
  <si>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</si>
  <si>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</si>
  <si>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</si>
  <si>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</si>
  <si>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</si>
  <si>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</si>
  <si>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</si>
  <si>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</si>
  <si>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</si>
  <si>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</si>
  <si>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</si>
  <si>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</si>
  <si>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</si>
  <si>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</si>
  <si>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</si>
  <si>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</si>
  <si>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</si>
  <si>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</si>
  <si>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</si>
  <si>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</si>
  <si>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</si>
  <si>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</si>
  <si>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</si>
  <si>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</si>
  <si>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</si>
  <si>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</si>
  <si>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</si>
  <si>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</si>
  <si>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</si>
  <si>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</si>
  <si>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</si>
  <si>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</si>
  <si>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</si>
  <si>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</si>
  <si>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</si>
  <si>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</si>
  <si>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</si>
  <si>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</si>
  <si>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</si>
  <si>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</si>
  <si>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</si>
  <si>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</si>
  <si>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</si>
  <si>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</si>
  <si>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</si>
  <si>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</si>
  <si>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</si>
  <si>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</si>
  <si>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</si>
  <si>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</si>
  <si>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</si>
  <si>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</si>
  <si>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</si>
  <si>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</si>
  <si>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</si>
  <si>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</si>
  <si>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</si>
  <si>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</si>
  <si>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</si>
  <si>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</si>
  <si>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</si>
  <si>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</si>
  <si>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</si>
  <si>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</si>
  <si>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</si>
  <si>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</si>
  <si>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</si>
  <si>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</si>
  <si>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</si>
  <si>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</si>
  <si>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</si>
  <si>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</si>
  <si>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</si>
  <si>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</si>
  <si>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</si>
  <si>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</si>
  <si>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</si>
  <si>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</si>
  <si>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</si>
  <si>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</si>
  <si>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</si>
  <si>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</si>
  <si>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</si>
  <si>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</si>
  <si>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</si>
  <si>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</si>
  <si>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</si>
  <si>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</si>
  <si>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</si>
  <si>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</si>
  <si>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</si>
  <si>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</si>
  <si>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</si>
  <si>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</si>
  <si>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</si>
  <si>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</si>
  <si>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</si>
  <si>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</si>
  <si>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</si>
  <si>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</si>
  <si>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</si>
  <si>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</si>
  <si>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</si>
  <si>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</si>
  <si>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</si>
  <si>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</si>
  <si>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</si>
  <si>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</si>
  <si>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</si>
  <si>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</si>
  <si>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</si>
  <si>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</si>
  <si>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</si>
  <si>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</si>
  <si>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</si>
  <si>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</si>
  <si>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</si>
  <si>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</si>
  <si>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</si>
  <si>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</si>
  <si>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</si>
  <si>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</si>
  <si>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</si>
  <si>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</si>
  <si>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</si>
  <si>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</si>
  <si>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</si>
  <si>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</si>
  <si>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</si>
  <si>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</si>
  <si>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</si>
  <si>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</si>
  <si>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</si>
  <si>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</si>
  <si>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</si>
  <si>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</si>
  <si>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</si>
  <si>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</si>
  <si>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</si>
  <si>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</si>
  <si>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</si>
  <si>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</si>
  <si>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</si>
  <si>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</si>
  <si>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</si>
  <si>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</si>
  <si>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</si>
  <si>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</si>
  <si>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</si>
  <si>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</si>
  <si>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</si>
  <si>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</si>
  <si>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</si>
  <si>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</si>
  <si>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</si>
  <si>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</si>
  <si>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</si>
  <si>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</si>
  <si>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</si>
  <si>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</si>
  <si>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</si>
  <si>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</si>
  <si>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</si>
  <si>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</si>
  <si>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</si>
  <si>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</si>
  <si>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</si>
  <si>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</si>
  <si>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</si>
  <si>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</si>
  <si>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</si>
  <si>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</si>
  <si>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</si>
  <si>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</si>
  <si>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</si>
  <si>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</si>
  <si>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</si>
  <si>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</si>
  <si>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</si>
  <si>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</si>
  <si>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</si>
  <si>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</si>
  <si>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</si>
  <si>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</si>
  <si>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</si>
  <si>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</si>
  <si>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</si>
  <si>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</si>
  <si>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</si>
  <si>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</si>
  <si>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</si>
  <si>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</si>
  <si>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</si>
  <si>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</si>
  <si>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</si>
  <si>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</si>
  <si>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</si>
  <si>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</si>
  <si>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</si>
  <si>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</si>
  <si>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</si>
  <si>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</si>
  <si>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</si>
  <si>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</si>
  <si>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</si>
  <si>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</si>
  <si>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</si>
  <si>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</si>
  <si>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</si>
  <si>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</si>
  <si>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</si>
  <si>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</si>
  <si>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</si>
  <si>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</si>
  <si>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</si>
  <si>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</si>
  <si>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</si>
  <si>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</si>
  <si>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</si>
  <si>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</si>
  <si>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</si>
  <si>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</si>
  <si>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</si>
  <si>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</si>
  <si>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</si>
  <si>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</si>
  <si>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</si>
  <si>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</si>
  <si>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</si>
  <si>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</si>
  <si>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</si>
  <si>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</si>
  <si>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</si>
  <si>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</si>
  <si>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</si>
  <si>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</si>
  <si>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</si>
  <si>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</si>
  <si>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</si>
  <si>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</si>
  <si>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</si>
  <si>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</si>
  <si>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</si>
  <si>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</si>
  <si>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</si>
  <si>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</si>
  <si>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</si>
  <si>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</si>
  <si>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</si>
  <si>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</si>
  <si>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</si>
  <si>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</si>
  <si>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</si>
  <si>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</si>
  <si>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</si>
  <si>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</si>
  <si>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</si>
  <si>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</si>
  <si>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</si>
  <si>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</si>
  <si>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</si>
  <si>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</si>
  <si>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</si>
  <si>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</si>
  <si>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</si>
  <si>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</si>
  <si>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</si>
  <si>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</si>
  <si>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</si>
  <si>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</si>
  <si>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</si>
  <si>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</si>
  <si>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</si>
  <si>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</si>
  <si>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</si>
  <si>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</si>
  <si>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</si>
  <si>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</si>
  <si>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</si>
  <si>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</si>
  <si>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</si>
  <si>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</si>
  <si>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</si>
  <si>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</si>
  <si>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</si>
  <si>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</si>
  <si>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</si>
  <si>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</si>
  <si>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</si>
  <si>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</si>
  <si>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</si>
  <si>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</si>
  <si>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</si>
  <si>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</si>
  <si>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</si>
  <si>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</si>
  <si>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</si>
  <si>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</si>
  <si>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</si>
  <si>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</si>
  <si>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</si>
  <si>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</si>
  <si>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</si>
  <si>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</si>
  <si>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</si>
  <si>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</si>
  <si>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</si>
  <si>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</si>
  <si>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</si>
  <si>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</si>
  <si>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</si>
  <si>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</si>
  <si>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</si>
  <si>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</si>
  <si>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</si>
  <si>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</si>
  <si>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</si>
  <si>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</si>
  <si>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</si>
  <si>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</si>
  <si>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</si>
  <si>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</si>
  <si>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</si>
  <si>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</si>
  <si>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</si>
  <si>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</si>
  <si>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</si>
  <si>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</si>
  <si>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</si>
  <si>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</si>
  <si>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</si>
  <si>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</si>
  <si>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</si>
  <si>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</si>
  <si>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</si>
  <si>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</si>
  <si>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</si>
  <si>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</si>
  <si>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</si>
  <si>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</si>
  <si>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</si>
  <si>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</si>
  <si>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</si>
  <si>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</si>
  <si>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</si>
  <si>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</si>
  <si>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</si>
  <si>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</si>
  <si>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</si>
  <si>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</si>
  <si>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</si>
  <si>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</si>
  <si>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</si>
  <si>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</si>
  <si>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</si>
  <si>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</si>
  <si>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</si>
  <si>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</si>
  <si>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</si>
  <si>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</si>
  <si>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</si>
  <si>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</si>
  <si>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</si>
  <si>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</si>
  <si>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</si>
  <si>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</si>
  <si>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</si>
  <si>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</si>
  <si>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</si>
  <si>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</si>
  <si>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</si>
  <si>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</si>
  <si>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</si>
  <si>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</si>
  <si>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</si>
  <si>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</si>
  <si>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</si>
  <si>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</si>
  <si>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</si>
  <si>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</si>
  <si>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</si>
  <si>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</si>
  <si>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</si>
  <si>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</si>
  <si>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</si>
  <si>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</si>
  <si>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</si>
  <si>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</si>
  <si>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</si>
  <si>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</si>
  <si>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</si>
  <si>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</si>
  <si>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</si>
  <si>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</si>
  <si>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</si>
  <si>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</si>
  <si>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</si>
  <si>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</si>
  <si>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</si>
  <si>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</si>
  <si>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</si>
  <si>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</si>
  <si>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</si>
  <si>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</si>
  <si>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</si>
  <si>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</si>
  <si>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</si>
  <si>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</si>
  <si>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</si>
  <si>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</si>
  <si>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</si>
  <si>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</si>
  <si>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</si>
  <si>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</si>
  <si>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</si>
  <si>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</si>
  <si>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</si>
  <si>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</si>
  <si>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</si>
  <si>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</si>
  <si>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</si>
  <si>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</si>
  <si>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</si>
  <si>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</si>
  <si>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</si>
  <si>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</si>
  <si>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</si>
  <si>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</si>
  <si>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</si>
  <si>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</si>
  <si>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</si>
  <si>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</si>
  <si>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</si>
  <si>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</si>
  <si>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</si>
  <si>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</si>
  <si>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</si>
  <si>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</si>
  <si>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</si>
  <si>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</si>
  <si>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</si>
  <si>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</si>
  <si>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</si>
  <si>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</si>
  <si>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</si>
  <si>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</si>
  <si>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</si>
  <si>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</si>
  <si>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</si>
  <si>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</si>
  <si>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</si>
  <si>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</si>
  <si>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</si>
  <si>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</si>
  <si>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</si>
  <si>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</si>
  <si>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</si>
  <si>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</si>
  <si>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</si>
  <si>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</si>
  <si>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</si>
  <si>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</si>
  <si>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</si>
  <si>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</si>
  <si>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</si>
  <si>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</si>
  <si>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</si>
  <si>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</si>
  <si>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</si>
  <si>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</si>
  <si>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</si>
  <si>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</si>
  <si>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</si>
  <si>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</si>
  <si>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</si>
  <si>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</si>
  <si>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</si>
  <si>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</si>
  <si>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</si>
  <si>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</si>
  <si>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</si>
  <si>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</si>
  <si>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</si>
  <si>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</si>
  <si>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</si>
  <si>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</si>
  <si>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</si>
  <si>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</si>
  <si>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</si>
  <si>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</si>
  <si>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</si>
  <si>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</si>
  <si>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</si>
  <si>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</si>
  <si>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</si>
  <si>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</si>
  <si>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</si>
  <si>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</si>
  <si>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</si>
  <si>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</si>
  <si>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</si>
  <si>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</si>
  <si>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</si>
  <si>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</si>
  <si>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</si>
  <si>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</si>
  <si>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</si>
  <si>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</si>
  <si>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</si>
  <si>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</si>
  <si>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</si>
  <si>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</si>
  <si>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</si>
  <si>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</si>
  <si>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</si>
  <si>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</si>
  <si>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</si>
  <si>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</si>
  <si>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</si>
  <si>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</si>
  <si>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</si>
  <si>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</si>
  <si>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</si>
  <si>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</si>
  <si>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</si>
  <si>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</si>
  <si>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</si>
  <si>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</si>
  <si>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</si>
  <si>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</si>
  <si>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</si>
  <si>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</si>
  <si>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</si>
  <si>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</si>
  <si>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</si>
  <si>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</si>
  <si>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</si>
  <si>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</si>
  <si>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</si>
  <si>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</si>
  <si>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</si>
  <si>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</si>
  <si>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</si>
  <si>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</si>
  <si>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</si>
  <si>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</si>
  <si>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</si>
  <si>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</si>
  <si>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</si>
  <si>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</si>
  <si>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</si>
  <si>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</si>
  <si>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</si>
  <si>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</si>
  <si>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</si>
  <si>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</si>
  <si>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</si>
  <si>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</si>
  <si>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</si>
  <si>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</si>
  <si>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</si>
  <si>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</si>
  <si>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</si>
  <si>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</si>
  <si>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</si>
  <si>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</si>
  <si>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</si>
  <si>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</si>
  <si>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</si>
  <si>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</si>
  <si>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</si>
  <si>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</si>
  <si>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</si>
  <si>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</si>
  <si>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</si>
  <si>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</si>
  <si>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</si>
  <si>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</si>
  <si>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</si>
  <si>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</si>
  <si>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</si>
  <si>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</si>
  <si>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</si>
  <si>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</si>
  <si>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</si>
  <si>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</si>
  <si>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</si>
  <si>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</si>
  <si>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</si>
  <si>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</si>
  <si>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</si>
  <si>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</si>
  <si>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</si>
  <si>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</si>
  <si>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</si>
  <si>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</si>
  <si>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</si>
  <si>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</si>
  <si>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</si>
  <si>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</si>
  <si>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</si>
  <si>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</si>
  <si>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</si>
  <si>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</si>
  <si>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</si>
  <si>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</si>
  <si>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</si>
  <si>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</si>
  <si>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</si>
  <si>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</si>
  <si>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</si>
  <si>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</si>
  <si>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</si>
  <si>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</si>
  <si>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</si>
  <si>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</si>
  <si>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</si>
  <si>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</si>
  <si>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</si>
  <si>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</si>
  <si>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</si>
  <si>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</si>
  <si>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</si>
  <si>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</si>
  <si>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</si>
  <si>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</si>
  <si>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</si>
  <si>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</si>
  <si>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</si>
  <si>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</si>
  <si>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</si>
  <si>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</si>
  <si>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</si>
  <si>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</si>
  <si>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</si>
  <si>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</si>
  <si>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</si>
  <si>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</si>
  <si>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</si>
  <si>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</si>
  <si>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</si>
  <si>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</si>
  <si>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</si>
  <si>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</si>
  <si>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</si>
  <si>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</si>
  <si>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</si>
  <si>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</si>
  <si>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</si>
  <si>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</si>
  <si>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</si>
  <si>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</si>
  <si>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</si>
  <si>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</si>
  <si>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</si>
  <si>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</si>
  <si>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</si>
  <si>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</si>
  <si>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</si>
  <si>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</si>
  <si>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</si>
  <si>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</si>
  <si>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</si>
  <si>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</si>
  <si>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</si>
  <si>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</si>
  <si>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</si>
  <si>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</si>
  <si>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</si>
  <si>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</si>
  <si>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</si>
  <si>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</si>
  <si>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</si>
  <si>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</si>
  <si>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</si>
  <si>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</si>
  <si>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</si>
  <si>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</si>
  <si>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</si>
  <si>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</si>
  <si>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</si>
  <si>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</si>
  <si>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</si>
  <si>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</si>
  <si>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</si>
  <si>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</si>
  <si>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</si>
  <si>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</si>
  <si>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</si>
  <si>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</si>
  <si>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</si>
  <si>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</si>
  <si>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</si>
  <si>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</si>
  <si>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</si>
  <si>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</si>
  <si>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</si>
  <si>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</si>
  <si>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</si>
  <si>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</si>
  <si>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</si>
  <si>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</si>
  <si>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</si>
  <si>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</si>
  <si>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</si>
  <si>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</si>
  <si>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</si>
  <si>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</si>
  <si>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</si>
  <si>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</si>
  <si>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</si>
  <si>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</si>
  <si>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</si>
  <si>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</si>
  <si>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</si>
  <si>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</si>
  <si>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</si>
  <si>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</si>
  <si>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</si>
  <si>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</si>
  <si>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</si>
  <si>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</si>
  <si>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</si>
  <si>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</si>
  <si>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</si>
  <si>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</si>
  <si>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</si>
  <si>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</si>
  <si>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</si>
  <si>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</si>
  <si>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</si>
  <si>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</si>
  <si>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</si>
  <si>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</si>
  <si>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</si>
  <si>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</si>
  <si>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</si>
  <si>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</si>
  <si>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</si>
  <si>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</si>
  <si>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</si>
  <si>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</si>
  <si>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</si>
  <si>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</si>
  <si>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</si>
  <si>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</si>
  <si>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</si>
  <si>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</si>
  <si>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</si>
  <si>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</si>
  <si>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</si>
  <si>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</si>
  <si>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</si>
  <si>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</si>
  <si>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</si>
  <si>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</si>
  <si>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</si>
  <si>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</si>
  <si>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</si>
  <si>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</si>
  <si>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</si>
  <si>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</si>
  <si>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</si>
  <si>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</si>
  <si>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</si>
  <si>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</si>
  <si>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</si>
  <si>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</si>
  <si>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</si>
  <si>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</si>
  <si>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</si>
  <si>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</si>
  <si>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</si>
  <si>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</si>
  <si>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</si>
  <si>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</si>
  <si>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</si>
  <si>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</si>
  <si>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</si>
  <si>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</si>
  <si>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</si>
  <si>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</si>
  <si>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</si>
  <si>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</si>
  <si>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</si>
  <si>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</si>
  <si>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</si>
  <si>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</si>
  <si>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</si>
  <si>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</si>
  <si>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</si>
  <si>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</si>
  <si>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</si>
  <si>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</si>
  <si>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</si>
  <si>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</si>
  <si>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</si>
  <si>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</si>
  <si>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</si>
  <si>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</si>
  <si>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</si>
  <si>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</si>
  <si>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</si>
  <si>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</si>
  <si>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</si>
  <si>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</si>
  <si>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</si>
  <si>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</si>
  <si>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</si>
  <si>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</si>
  <si>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</si>
  <si>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</si>
  <si>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</si>
  <si>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</si>
  <si>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</si>
  <si>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</si>
  <si>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</si>
  <si>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</si>
  <si>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</si>
  <si>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</si>
  <si>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</si>
  <si>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</si>
  <si>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</si>
  <si>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</si>
  <si>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</si>
  <si>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</si>
  <si>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</si>
  <si>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</si>
  <si>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</si>
  <si>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</si>
  <si>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</si>
  <si>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</si>
  <si>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</si>
  <si>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</si>
  <si>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</si>
  <si>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</si>
  <si>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</si>
  <si>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</si>
  <si>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</si>
  <si>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</si>
  <si>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</si>
  <si>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</si>
  <si>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</si>
  <si>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</si>
  <si>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</si>
  <si>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</si>
  <si>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</si>
  <si>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</si>
  <si>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</si>
  <si>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</si>
  <si>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</si>
  <si>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</si>
  <si>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</si>
  <si>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</si>
  <si>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</si>
  <si>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</si>
  <si>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</si>
  <si>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</si>
  <si>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</si>
  <si>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</si>
  <si>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</si>
  <si>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</si>
  <si>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</si>
  <si>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</si>
  <si>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</si>
  <si>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</si>
  <si>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</si>
  <si>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</si>
  <si>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</si>
  <si>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</si>
  <si>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</si>
  <si>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</si>
  <si>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</si>
  <si>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</si>
  <si>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</si>
  <si>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</si>
  <si>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</si>
  <si>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</si>
  <si>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</si>
  <si>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</si>
  <si>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</si>
  <si>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</si>
  <si>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</si>
  <si>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</si>
  <si>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</si>
  <si>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</si>
  <si>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</si>
  <si>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</si>
  <si>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</si>
  <si>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</si>
  <si>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</si>
  <si>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</si>
  <si>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</si>
  <si>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</si>
  <si>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</si>
  <si>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</si>
  <si>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</si>
  <si>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</si>
  <si>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</si>
  <si>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</si>
  <si>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</si>
  <si>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</si>
  <si>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</si>
  <si>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</si>
  <si>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</si>
  <si>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</si>
  <si>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</si>
  <si>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</si>
  <si>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</si>
  <si>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</si>
  <si>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</si>
  <si>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</si>
  <si>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</si>
  <si>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</si>
  <si>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</si>
  <si>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</si>
  <si>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</si>
  <si>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</si>
  <si>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</si>
  <si>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</si>
  <si>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</si>
  <si>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</si>
  <si>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</si>
  <si>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</si>
  <si>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</si>
  <si>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</si>
  <si>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</si>
  <si>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</si>
  <si>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</si>
  <si>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</si>
  <si>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</si>
  <si>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</si>
  <si>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</si>
  <si>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</si>
  <si>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</si>
  <si>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</si>
  <si>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</si>
  <si>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</si>
  <si>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</si>
  <si>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</si>
  <si>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</si>
  <si>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</si>
  <si>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</si>
  <si>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</si>
  <si>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</si>
  <si>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</si>
  <si>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</si>
  <si>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</si>
  <si>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</si>
  <si>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</si>
  <si>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</si>
  <si>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</si>
  <si>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</si>
  <si>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</si>
  <si>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</si>
  <si>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</si>
  <si>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</si>
  <si>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</si>
  <si>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</si>
  <si>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</si>
  <si>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</si>
  <si>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</si>
  <si>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</si>
  <si>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</si>
  <si>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</si>
  <si>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</si>
  <si>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</si>
  <si>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</si>
  <si>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</si>
  <si>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</si>
  <si>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</si>
  <si>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</si>
  <si>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</si>
  <si>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</si>
  <si>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</si>
  <si>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</si>
  <si>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</si>
  <si>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</si>
  <si>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</si>
  <si>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</si>
  <si>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</si>
  <si>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</si>
  <si>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</si>
  <si>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</si>
  <si>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</si>
  <si>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</si>
  <si>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</si>
  <si>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</si>
  <si>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</si>
  <si>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</si>
  <si>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</si>
  <si>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</si>
  <si>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</si>
  <si>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</si>
  <si>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</si>
  <si>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</si>
  <si>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</si>
  <si>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</si>
  <si>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</si>
  <si>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</si>
  <si>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</si>
  <si>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</si>
  <si>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</si>
  <si>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</si>
  <si>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</si>
  <si>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</si>
  <si>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</si>
  <si>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</si>
  <si>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</si>
  <si>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</si>
  <si>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</si>
  <si>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</si>
  <si>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</si>
  <si>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</si>
  <si>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</si>
  <si>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</si>
  <si>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</si>
  <si>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</si>
  <si>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</si>
  <si>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</si>
  <si>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</si>
  <si>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</si>
  <si>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</si>
  <si>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</si>
  <si>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</si>
  <si>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</si>
  <si>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</si>
  <si>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</si>
  <si>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</si>
  <si>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</si>
  <si>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</si>
  <si>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</si>
  <si>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</si>
  <si>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</si>
  <si>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</si>
  <si>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</si>
  <si>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</si>
  <si>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</si>
  <si>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</si>
  <si>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</si>
  <si>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</si>
  <si>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</si>
  <si>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</si>
  <si>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</si>
  <si>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</si>
  <si>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</si>
  <si>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</si>
  <si>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</si>
  <si>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</si>
  <si>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</si>
  <si>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</si>
  <si>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</si>
  <si>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</si>
  <si>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</si>
  <si>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</si>
  <si>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</si>
  <si>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</si>
  <si>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</si>
  <si>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</si>
  <si>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</si>
  <si>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</si>
  <si>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</si>
  <si>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</si>
  <si>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</si>
  <si>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</si>
  <si>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</si>
  <si>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</si>
  <si>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</si>
  <si>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</si>
  <si>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</si>
  <si>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</si>
  <si>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</si>
  <si>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</si>
  <si>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</si>
  <si>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</si>
  <si>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</si>
  <si>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</si>
  <si>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</si>
  <si>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</si>
  <si>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</si>
  <si>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</si>
  <si>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</si>
  <si>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</si>
  <si>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</si>
  <si>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</si>
  <si>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</si>
  <si>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</si>
  <si>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</si>
  <si>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</si>
  <si>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</si>
  <si>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</si>
  <si>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</si>
  <si>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</si>
  <si>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</si>
  <si>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</si>
  <si>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</si>
  <si>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</si>
  <si>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</si>
  <si>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</si>
  <si>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</si>
  <si>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</si>
  <si>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</si>
  <si>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</si>
  <si>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</si>
  <si>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</si>
  <si>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</si>
  <si>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</si>
  <si>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</si>
  <si>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</si>
  <si>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</si>
  <si>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</si>
  <si>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</si>
  <si>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</si>
  <si>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</si>
  <si>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</si>
  <si>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</si>
  <si>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</si>
  <si>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</si>
  <si>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</si>
  <si>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</si>
  <si>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</si>
  <si>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</si>
  <si>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</si>
  <si>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</si>
  <si>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</si>
  <si>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</si>
  <si>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</si>
  <si>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</si>
  <si>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</si>
  <si>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</si>
  <si>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</si>
  <si>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</si>
  <si>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</si>
  <si>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</si>
  <si>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</si>
  <si>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</si>
  <si>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</si>
  <si>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</si>
  <si>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</si>
  <si>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</si>
  <si>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</si>
  <si>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</si>
  <si>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</si>
  <si>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</si>
  <si>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</si>
  <si>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</si>
  <si>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</si>
  <si>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</si>
  <si>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</si>
  <si>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</si>
  <si>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</si>
  <si>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</si>
  <si>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</si>
  <si>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</si>
  <si>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</si>
  <si>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</si>
  <si>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</si>
  <si>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</si>
  <si>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</si>
  <si>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</si>
  <si>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</si>
  <si>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</si>
  <si>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</si>
  <si>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</si>
  <si>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</si>
  <si>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</si>
  <si>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</si>
  <si>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</si>
  <si>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</si>
  <si>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</si>
  <si>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</si>
  <si>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</si>
  <si>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</si>
  <si>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</si>
  <si>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</si>
  <si>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</si>
  <si>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</si>
  <si>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</si>
  <si>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</si>
  <si>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</si>
  <si>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</si>
  <si>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</si>
  <si>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</si>
  <si>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</si>
  <si>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</si>
  <si>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</si>
  <si>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</si>
  <si>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</si>
  <si>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</si>
  <si>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</si>
  <si>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</si>
  <si>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</si>
  <si>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</si>
  <si>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</si>
  <si>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</si>
  <si>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</si>
  <si>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</si>
  <si>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</si>
  <si>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</si>
  <si>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</si>
  <si>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</si>
  <si>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</si>
  <si>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</si>
  <si>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</si>
  <si>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</si>
  <si>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</si>
  <si>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</si>
  <si>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</si>
  <si>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</si>
  <si>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</si>
  <si>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</si>
  <si>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</si>
  <si>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</si>
  <si>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</si>
  <si>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</si>
  <si>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</si>
  <si>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</si>
  <si>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</si>
  <si>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</si>
  <si>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</si>
  <si>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</si>
  <si>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</si>
  <si>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</si>
  <si>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</si>
  <si>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</si>
  <si>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</si>
  <si>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</si>
  <si>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</si>
  <si>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</si>
  <si>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</si>
  <si>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</si>
  <si>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</si>
  <si>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</si>
  <si>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</si>
  <si>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</si>
  <si>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</si>
  <si>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</si>
  <si>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</si>
  <si>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</si>
  <si>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</si>
  <si>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</si>
  <si>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</si>
  <si>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</si>
  <si>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</si>
  <si>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</si>
  <si>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</si>
  <si>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</si>
  <si>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</si>
  <si>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</si>
  <si>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</si>
  <si>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</si>
  <si>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</si>
  <si>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</si>
  <si>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</si>
  <si>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</si>
  <si>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</si>
  <si>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</si>
  <si>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</si>
  <si>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</si>
  <si>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</si>
  <si>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</si>
  <si>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</si>
  <si>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</si>
  <si>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</si>
  <si>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</si>
  <si>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</si>
  <si>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</si>
  <si>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</si>
  <si>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</si>
  <si>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</si>
  <si>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</si>
  <si>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</si>
  <si>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</si>
  <si>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</si>
  <si>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</si>
  <si>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</si>
  <si>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</si>
  <si>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</si>
  <si>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</si>
  <si>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</si>
  <si>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</si>
  <si>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</si>
  <si>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</si>
  <si>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</si>
  <si>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</si>
  <si>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</si>
  <si>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</si>
  <si>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</si>
  <si>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</si>
  <si>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</si>
  <si>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</si>
  <si>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</si>
  <si>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</si>
  <si>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</si>
  <si>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</si>
  <si>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</si>
  <si>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</si>
  <si>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</si>
  <si>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</si>
  <si>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</si>
  <si>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</si>
  <si>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</si>
  <si>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</si>
  <si>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</si>
  <si>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</si>
  <si>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</si>
  <si>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</si>
  <si>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</si>
  <si>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</si>
  <si>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</si>
  <si>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</si>
  <si>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</si>
  <si>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</si>
  <si>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</si>
  <si>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</si>
  <si>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</si>
  <si>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</si>
  <si>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</si>
  <si>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</si>
  <si>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</si>
  <si>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</si>
  <si>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</si>
  <si>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</si>
  <si>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</si>
  <si>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</si>
  <si>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</si>
  <si>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</si>
  <si>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</si>
  <si>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</si>
  <si>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</si>
  <si>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</si>
  <si>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</si>
  <si>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</si>
  <si>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</si>
  <si>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</si>
  <si>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</si>
  <si>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</si>
  <si>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</si>
  <si>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</si>
  <si>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</si>
  <si>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</si>
  <si>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</si>
  <si>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</si>
  <si>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</si>
  <si>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</si>
  <si>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</si>
  <si>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</si>
  <si>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</si>
  <si>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</si>
  <si>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</si>
  <si>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</si>
  <si>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</si>
  <si>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</si>
  <si>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</si>
  <si>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</si>
  <si>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</si>
  <si>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</si>
  <si>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</si>
  <si>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</si>
  <si>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</si>
  <si>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</si>
  <si>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</si>
  <si>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</si>
  <si>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</si>
  <si>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</si>
  <si>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</si>
  <si>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</si>
  <si>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</si>
  <si>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</si>
  <si>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</si>
  <si>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</si>
  <si>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</si>
  <si>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</si>
  <si>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</si>
  <si>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</si>
  <si>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</si>
  <si>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</si>
  <si>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</si>
  <si>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</si>
  <si>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</si>
  <si>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</si>
  <si>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</si>
  <si>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</si>
  <si>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</si>
  <si>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</si>
  <si>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</si>
  <si>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</si>
  <si>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</si>
  <si>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</si>
  <si>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</si>
  <si>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</si>
  <si>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</si>
  <si>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</si>
  <si>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</si>
  <si>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</si>
  <si>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</si>
  <si>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</si>
  <si>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</si>
  <si>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</si>
  <si>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</si>
  <si>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</si>
  <si>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</si>
  <si>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</si>
  <si>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</si>
  <si>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</si>
  <si>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</si>
  <si>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</si>
  <si>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</si>
  <si>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</si>
  <si>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</si>
  <si>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</si>
  <si>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</si>
  <si>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</si>
  <si>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</si>
  <si>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</si>
  <si>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</si>
  <si>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</si>
  <si>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</si>
  <si>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</si>
  <si>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</si>
  <si>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</si>
  <si>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</si>
  <si>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</si>
  <si>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</si>
  <si>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</si>
  <si>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</si>
  <si>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</si>
  <si>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</si>
  <si>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</si>
  <si>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</si>
  <si>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</si>
  <si>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</si>
  <si>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</si>
  <si>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</si>
  <si>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</si>
  <si>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</si>
  <si>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</si>
  <si>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</si>
  <si>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</si>
  <si>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</si>
  <si>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</si>
  <si>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</si>
  <si>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</si>
  <si>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</si>
  <si>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</si>
  <si>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</si>
  <si>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</si>
  <si>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</si>
  <si>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</si>
  <si>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</si>
  <si>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</si>
  <si>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</si>
  <si>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</si>
  <si>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</si>
  <si>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</si>
  <si>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</si>
  <si>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</si>
  <si>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</si>
  <si>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</si>
  <si>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</si>
  <si>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</si>
  <si>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</si>
  <si>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</si>
  <si>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</si>
  <si>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</si>
  <si>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</si>
  <si>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</si>
  <si>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</si>
  <si>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</si>
  <si>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</si>
  <si>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</si>
  <si>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</si>
  <si>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</si>
  <si>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</si>
  <si>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</si>
  <si>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</si>
  <si>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</si>
  <si>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</si>
  <si>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</si>
  <si>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</si>
  <si>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</si>
  <si>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</si>
  <si>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</si>
  <si>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</si>
  <si>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</si>
  <si>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</si>
  <si>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</si>
  <si>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</si>
  <si>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</si>
  <si>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</si>
  <si>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</si>
  <si>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</si>
  <si>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</si>
  <si>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</si>
  <si>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</si>
  <si>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</si>
  <si>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</si>
  <si>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</si>
  <si>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</si>
  <si>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</si>
  <si>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</si>
  <si>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</si>
  <si>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</si>
  <si>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</si>
  <si>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</si>
  <si>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</si>
  <si>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</si>
  <si>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</si>
  <si>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</si>
  <si>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</si>
  <si>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</si>
  <si>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</si>
  <si>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</si>
  <si>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</si>
  <si>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</si>
  <si>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</si>
  <si>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</si>
  <si>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</si>
  <si>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</si>
  <si>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</si>
  <si>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</si>
  <si>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</si>
  <si>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</si>
  <si>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</si>
  <si>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</si>
  <si>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</si>
  <si>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</si>
  <si>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</si>
  <si>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</si>
  <si>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</si>
  <si>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</si>
  <si>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</si>
  <si>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</si>
  <si>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</si>
  <si>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</si>
  <si>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</si>
  <si>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</si>
  <si>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</si>
  <si>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</si>
  <si>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</si>
  <si>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</si>
  <si>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</si>
  <si>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</si>
  <si>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</si>
  <si>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</si>
  <si>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</si>
  <si>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</si>
  <si>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</si>
  <si>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</si>
  <si>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</si>
  <si>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</si>
  <si>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</si>
  <si>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</si>
  <si>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</si>
  <si>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</si>
  <si>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</si>
  <si>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</si>
  <si>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</si>
  <si>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</si>
  <si>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</si>
  <si>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</si>
  <si>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</si>
  <si>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</si>
  <si>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</si>
  <si>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</si>
  <si>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</si>
  <si>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</si>
  <si>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</si>
  <si>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</si>
  <si>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</si>
  <si>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</si>
  <si>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</si>
  <si>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</si>
  <si>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</si>
  <si>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</si>
  <si>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</si>
  <si>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</si>
  <si>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</si>
  <si>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</si>
  <si>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</si>
  <si>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</si>
  <si>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</si>
  <si>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</si>
  <si>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</si>
  <si>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</si>
  <si>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</si>
  <si>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</si>
  <si>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</si>
  <si>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</si>
  <si>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</si>
  <si>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</si>
  <si>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</si>
  <si>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</si>
  <si>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</si>
  <si>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</si>
  <si>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</si>
  <si>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</si>
  <si>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</si>
  <si>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</si>
  <si>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</si>
  <si>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</si>
  <si>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</si>
  <si>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</si>
  <si>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</si>
  <si>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</si>
  <si>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</si>
  <si>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</si>
  <si>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</si>
  <si>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</si>
  <si>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</si>
  <si>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</si>
  <si>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</si>
  <si>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</si>
  <si>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</si>
  <si>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</si>
  <si>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</si>
  <si>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</si>
  <si>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</si>
  <si>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</si>
  <si>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</si>
  <si>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</si>
  <si>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</si>
  <si>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</si>
  <si>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</si>
  <si>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</si>
  <si>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</si>
  <si>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</si>
  <si>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</si>
  <si>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</si>
  <si>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</si>
  <si>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</si>
  <si>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</si>
  <si>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</si>
  <si>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</si>
  <si>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</si>
  <si>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</si>
  <si>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</si>
  <si>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</si>
  <si>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</si>
  <si>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</si>
  <si>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</si>
  <si>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</si>
  <si>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</si>
  <si>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</si>
  <si>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</si>
  <si>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</si>
  <si>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</si>
  <si>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</si>
  <si>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</si>
  <si>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</si>
  <si>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</si>
  <si>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</si>
  <si>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</si>
  <si>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</si>
  <si>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</si>
  <si>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</si>
  <si>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</si>
  <si>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</si>
  <si>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</si>
  <si>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</si>
  <si>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</si>
  <si>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</si>
  <si>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</si>
  <si>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</si>
  <si>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</si>
  <si>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</si>
  <si>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</si>
  <si>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</si>
  <si>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</si>
  <si>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</si>
  <si>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</si>
  <si>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</si>
  <si>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</si>
  <si>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</si>
  <si>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</si>
  <si>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</si>
  <si>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</si>
  <si>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</si>
  <si>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</si>
  <si>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</si>
  <si>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</si>
  <si>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</si>
  <si>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</si>
  <si>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</si>
  <si>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</si>
  <si>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</si>
  <si>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</si>
  <si>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</si>
  <si>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</si>
  <si>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</si>
  <si>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</si>
  <si>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</si>
  <si>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</si>
  <si>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</si>
  <si>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</si>
  <si>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</si>
  <si>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</si>
  <si>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</si>
  <si>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</si>
  <si>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</si>
  <si>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</si>
  <si>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</si>
  <si>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</si>
  <si>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</si>
  <si>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</si>
  <si>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</si>
  <si>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</si>
  <si>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</si>
  <si>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</si>
  <si>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</si>
  <si>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</si>
  <si>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</si>
  <si>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</si>
  <si>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</si>
  <si>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</si>
  <si>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</si>
  <si>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</si>
  <si>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</si>
  <si>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</si>
  <si>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</si>
  <si>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</si>
  <si>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</si>
  <si>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</si>
  <si>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</si>
  <si>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</si>
  <si>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</si>
  <si>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</si>
  <si>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</si>
  <si>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</si>
  <si>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</si>
  <si>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</si>
  <si>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</si>
  <si>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</si>
  <si>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</si>
  <si>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</si>
  <si>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</si>
  <si>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</si>
  <si>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</si>
  <si>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</si>
  <si>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</si>
  <si>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</si>
  <si>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</si>
  <si>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</si>
  <si>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</si>
  <si>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</si>
  <si>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</si>
  <si>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</si>
  <si>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</si>
  <si>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</si>
  <si>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</si>
  <si>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</si>
  <si>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</si>
  <si>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</si>
  <si>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</si>
  <si>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</si>
  <si>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</si>
  <si>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</si>
  <si>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</si>
  <si>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</si>
  <si>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</si>
  <si>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</si>
  <si>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</si>
  <si>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</si>
  <si>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</si>
  <si>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</si>
  <si>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</si>
  <si>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</si>
  <si>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</si>
  <si>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</si>
  <si>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</si>
  <si>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</si>
  <si>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</si>
  <si>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</si>
  <si>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</si>
  <si>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</si>
  <si>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</si>
  <si>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</si>
  <si>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</si>
  <si>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</si>
  <si>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</si>
  <si>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</si>
  <si>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</si>
  <si>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</si>
  <si>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</si>
  <si>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</si>
  <si>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</si>
  <si>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</si>
  <si>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</si>
  <si>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</si>
  <si>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</si>
  <si>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</si>
  <si>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</si>
  <si>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</si>
  <si>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</si>
  <si>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</si>
  <si>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</si>
  <si>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</si>
  <si>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</si>
  <si>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</si>
  <si>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</si>
  <si>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</si>
  <si>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</si>
  <si>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</si>
  <si>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</si>
  <si>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</si>
  <si>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</si>
  <si>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</si>
  <si>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</si>
  <si>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</si>
  <si>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</si>
  <si>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</si>
  <si>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</si>
  <si>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</si>
  <si>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</si>
  <si>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</si>
  <si>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</si>
  <si>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</si>
  <si>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</si>
  <si>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</si>
  <si>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</si>
  <si>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</si>
  <si>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</si>
  <si>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</si>
  <si>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</si>
  <si>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</si>
  <si>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</si>
  <si>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</si>
  <si>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</si>
  <si>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</si>
  <si>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</si>
  <si>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</si>
  <si>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</si>
  <si>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</si>
  <si>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</si>
  <si>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</si>
  <si>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</si>
  <si>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</si>
  <si>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</si>
  <si>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</si>
  <si>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</si>
  <si>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</si>
  <si>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</si>
  <si>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</si>
  <si>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</si>
  <si>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</si>
  <si>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</si>
  <si>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</si>
  <si>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</si>
  <si>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</si>
  <si>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</si>
  <si>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</si>
  <si>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</si>
  <si>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</si>
  <si>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</si>
  <si>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</si>
  <si>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</si>
  <si>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</si>
  <si>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</si>
  <si>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</si>
  <si>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</si>
  <si>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</si>
  <si>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</si>
  <si>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</si>
  <si>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</si>
  <si>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</si>
  <si>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</si>
  <si>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</si>
  <si>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</si>
  <si>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</si>
  <si>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</si>
  <si>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</si>
  <si>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</si>
  <si>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</si>
  <si>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</si>
  <si>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</si>
  <si>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</si>
  <si>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</si>
  <si>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</si>
  <si>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</si>
  <si>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</si>
  <si>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</si>
  <si>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</si>
  <si>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</si>
  <si>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</si>
  <si>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</si>
  <si>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</si>
  <si>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</si>
  <si>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</si>
  <si>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</si>
  <si>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</si>
  <si>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</si>
  <si>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</si>
  <si>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</si>
  <si>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</si>
  <si>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</si>
  <si>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</si>
  <si>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</si>
  <si>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</si>
  <si>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</si>
  <si>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</si>
  <si>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</si>
  <si>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</si>
  <si>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</si>
  <si>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</si>
  <si>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</si>
  <si>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</si>
  <si>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</si>
  <si>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</si>
  <si>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</si>
  <si>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</si>
  <si>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</si>
  <si>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</si>
  <si>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</si>
  <si>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</si>
  <si>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</si>
  <si>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</si>
  <si>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</si>
  <si>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</si>
  <si>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</si>
  <si>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</si>
  <si>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</si>
  <si>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</si>
  <si>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</si>
  <si>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</si>
  <si>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</si>
  <si>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</si>
  <si>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</si>
  <si>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</si>
  <si>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</si>
  <si>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</si>
  <si>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</si>
  <si>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</si>
  <si>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</si>
  <si>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</si>
  <si>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</si>
  <si>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</si>
  <si>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</si>
  <si>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</si>
  <si>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</si>
  <si>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</si>
  <si>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</si>
  <si>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</si>
  <si>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</si>
  <si>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</si>
  <si>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</si>
  <si>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</si>
  <si>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</si>
  <si>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</si>
  <si>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</si>
  <si>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</si>
  <si>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</si>
  <si>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</si>
  <si>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</si>
  <si>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</si>
  <si>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</si>
  <si>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</si>
  <si>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</si>
  <si>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</si>
  <si>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</si>
  <si>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</si>
  <si>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</si>
  <si>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</si>
  <si>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</si>
  <si>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</si>
  <si>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</si>
  <si>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</si>
  <si>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</si>
  <si>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</si>
  <si>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</si>
  <si>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</si>
  <si>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</si>
  <si>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</si>
  <si>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</si>
  <si>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</si>
  <si>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</si>
  <si>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</si>
  <si>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</si>
  <si>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</si>
  <si>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</si>
  <si>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</si>
  <si>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</si>
  <si>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</si>
  <si>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</si>
  <si>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</si>
  <si>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</si>
  <si>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</si>
  <si>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</si>
  <si>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</si>
  <si>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</si>
  <si>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</si>
  <si>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</si>
  <si>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</si>
  <si>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</si>
  <si>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</si>
  <si>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</si>
  <si>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</si>
  <si>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</si>
  <si>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</si>
  <si>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</si>
  <si>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</si>
  <si>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</si>
  <si>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</si>
  <si>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</si>
  <si>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</si>
  <si>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</si>
  <si>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</si>
  <si>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</si>
  <si>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</si>
  <si>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</si>
  <si>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</si>
  <si>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</si>
  <si>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</si>
  <si>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</si>
  <si>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</si>
  <si>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</si>
  <si>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</si>
  <si>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</si>
  <si>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</si>
  <si>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</si>
  <si>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</si>
  <si>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</si>
  <si>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</si>
  <si>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</si>
  <si>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</si>
  <si>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</si>
  <si>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</si>
  <si>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</si>
  <si>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</si>
  <si>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</si>
  <si>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</si>
  <si>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</si>
  <si>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</si>
  <si>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</si>
  <si>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</si>
  <si>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</si>
  <si>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</si>
  <si>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</si>
  <si>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</si>
  <si>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</si>
  <si>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</si>
  <si>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</si>
  <si>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</si>
  <si>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</si>
  <si>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</si>
  <si>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</si>
  <si>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</si>
  <si>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</si>
  <si>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</si>
  <si>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</si>
  <si>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</si>
  <si>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</si>
  <si>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</si>
  <si>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</si>
  <si>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</si>
  <si>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</si>
  <si>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</si>
  <si>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</si>
  <si>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</si>
  <si>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</si>
  <si>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</si>
  <si>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</si>
  <si>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</si>
  <si>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</si>
  <si>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</si>
  <si>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</si>
  <si>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</si>
  <si>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</si>
  <si>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</si>
  <si>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</si>
  <si>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</si>
  <si>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</si>
  <si>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</si>
  <si>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</si>
  <si>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</si>
  <si>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</si>
  <si>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</si>
  <si>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</si>
  <si>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</si>
  <si>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</si>
  <si>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</si>
  <si>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</si>
  <si>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</si>
  <si>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</si>
  <si>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</si>
  <si>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</si>
  <si>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</si>
  <si>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</si>
  <si>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</si>
  <si>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</si>
  <si>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</si>
  <si>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</si>
  <si>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</si>
  <si>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</si>
  <si>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</si>
  <si>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</si>
  <si>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</si>
  <si>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</si>
  <si>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</si>
  <si>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</si>
  <si>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</si>
  <si>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</si>
  <si>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</si>
  <si>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</si>
  <si>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</si>
  <si>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</si>
  <si>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</si>
  <si>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</si>
  <si>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</si>
  <si>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</si>
  <si>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</si>
  <si>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</si>
  <si>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</si>
  <si>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</si>
  <si>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</si>
  <si>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</si>
  <si>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</si>
  <si>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</si>
  <si>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</si>
  <si>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</si>
  <si>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</si>
  <si>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</si>
  <si>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</si>
  <si>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</si>
  <si>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</si>
  <si>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</si>
  <si>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</si>
  <si>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</si>
  <si>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</si>
  <si>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</si>
  <si>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</si>
  <si>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</si>
  <si>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</si>
  <si>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</si>
  <si>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</si>
  <si>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</si>
  <si>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</si>
  <si>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</si>
  <si>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</si>
  <si>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</si>
  <si>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</si>
  <si>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</si>
  <si>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</si>
  <si>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</si>
  <si>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</si>
  <si>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</si>
  <si>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</si>
  <si>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</si>
  <si>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</si>
  <si>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</si>
  <si>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</si>
  <si>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</si>
  <si>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</si>
  <si>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</si>
  <si>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</si>
  <si>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</si>
  <si>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</si>
  <si>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</si>
  <si>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</si>
  <si>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</si>
  <si>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</si>
  <si>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</si>
  <si>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</si>
  <si>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</si>
  <si>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</si>
  <si>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</si>
  <si>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</si>
  <si>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</si>
  <si>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</si>
  <si>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</si>
  <si>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</si>
  <si>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</si>
  <si>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</si>
  <si>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</si>
  <si>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</si>
  <si>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</si>
  <si>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</si>
  <si>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</si>
  <si>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</si>
  <si>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</si>
  <si>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</si>
  <si>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</si>
  <si>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</si>
  <si>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</si>
  <si>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</si>
  <si>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</si>
  <si>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</si>
  <si>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</si>
  <si>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</si>
  <si>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</si>
  <si>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</si>
  <si>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</si>
  <si>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</si>
  <si>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</si>
  <si>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</si>
  <si>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</si>
  <si>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</si>
  <si>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</si>
  <si>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</si>
  <si>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</si>
  <si>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</si>
  <si>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</si>
  <si>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</si>
  <si>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</si>
  <si>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</si>
  <si>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</si>
  <si>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</si>
  <si>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</si>
  <si>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</si>
  <si>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</si>
  <si>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</si>
  <si>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</si>
  <si>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</si>
  <si>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</si>
  <si>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</si>
  <si>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</si>
  <si>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</si>
  <si>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</si>
  <si>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</si>
  <si>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</si>
  <si>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</si>
  <si>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</si>
  <si>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</si>
  <si>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</si>
  <si>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</si>
  <si>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</si>
  <si>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</si>
  <si>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</si>
  <si>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</si>
  <si>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</si>
  <si>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</si>
  <si>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</si>
  <si>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</si>
  <si>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</si>
  <si>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</si>
  <si>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</si>
  <si>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</si>
  <si>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</si>
  <si>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</si>
  <si>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</si>
  <si>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</si>
  <si>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</si>
  <si>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</si>
  <si>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</si>
  <si>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</si>
  <si>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</si>
  <si>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</si>
  <si>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</si>
  <si>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</si>
  <si>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</si>
  <si>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</si>
  <si>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</si>
  <si>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</si>
  <si>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</si>
  <si>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</si>
  <si>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</si>
  <si>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</si>
  <si>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</si>
  <si>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</si>
  <si>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</si>
  <si>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</si>
  <si>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</si>
  <si>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</si>
  <si>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</si>
  <si>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</si>
  <si>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</si>
  <si>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</si>
  <si>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</si>
  <si>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</si>
  <si>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</si>
  <si>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</si>
  <si>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</si>
  <si>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</si>
  <si>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</si>
  <si>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</si>
  <si>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</si>
  <si>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</si>
  <si>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</si>
  <si>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</si>
  <si>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</si>
  <si>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</si>
  <si>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</si>
  <si>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</si>
  <si>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</si>
  <si>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</si>
  <si>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</si>
  <si>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</si>
  <si>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</si>
  <si>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</si>
  <si>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</si>
  <si>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</si>
  <si>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</si>
  <si>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</si>
  <si>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</si>
  <si>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</si>
  <si>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</si>
  <si>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</si>
  <si>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</si>
  <si>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</si>
  <si>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</si>
  <si>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</si>
  <si>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</si>
  <si>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</si>
  <si>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</si>
  <si>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</si>
  <si>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</si>
  <si>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</si>
  <si>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</si>
  <si>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</si>
  <si>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</si>
  <si>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</si>
  <si>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</si>
  <si>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</si>
  <si>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</si>
  <si>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</si>
  <si>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</si>
  <si>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</si>
  <si>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</si>
  <si>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</si>
  <si>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</si>
  <si>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</si>
  <si>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</si>
  <si>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</si>
  <si>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</si>
  <si>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</si>
  <si>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</si>
  <si>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</si>
  <si>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</si>
  <si>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</si>
  <si>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</si>
  <si>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</si>
  <si>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</si>
  <si>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</si>
  <si>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</si>
  <si>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</si>
  <si>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</si>
  <si>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</si>
  <si>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</si>
  <si>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</si>
  <si>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</si>
  <si>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</si>
  <si>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</si>
  <si>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</si>
  <si>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</si>
  <si>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</si>
  <si>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</si>
  <si>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</si>
  <si>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</si>
  <si>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</si>
  <si>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</si>
  <si>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</si>
  <si>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</si>
  <si>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</si>
  <si>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</si>
  <si>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</si>
  <si>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</si>
  <si>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</si>
  <si>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</si>
  <si>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</si>
  <si>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</si>
  <si>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</si>
  <si>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</si>
  <si>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</si>
  <si>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</si>
  <si>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</si>
  <si>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</si>
  <si>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</si>
  <si>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</si>
  <si>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</si>
  <si>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</si>
  <si>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</si>
  <si>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</si>
  <si>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</si>
  <si>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</si>
  <si>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</si>
  <si>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</si>
  <si>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</si>
  <si>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</si>
  <si>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</si>
  <si>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</si>
  <si>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</si>
  <si>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</si>
  <si>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</si>
  <si>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</si>
  <si>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</si>
  <si>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</si>
  <si>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</si>
  <si>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</si>
  <si>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</si>
  <si>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</si>
  <si>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</si>
  <si>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</si>
  <si>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</si>
  <si>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</si>
  <si>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</si>
  <si>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</si>
  <si>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</si>
  <si>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</si>
  <si>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</si>
  <si>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</si>
  <si>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</si>
  <si>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</si>
  <si>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</si>
  <si>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</si>
  <si>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</si>
  <si>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</si>
  <si>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</si>
  <si>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</si>
  <si>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</si>
  <si>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</si>
  <si>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</si>
  <si>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</si>
  <si>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</si>
  <si>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</si>
  <si>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</si>
  <si>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</si>
  <si>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</si>
  <si>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</si>
  <si>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</si>
  <si>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</si>
  <si>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</si>
  <si>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</si>
  <si>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</si>
  <si>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</si>
  <si>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</si>
  <si>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</si>
  <si>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</si>
  <si>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</si>
  <si>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</si>
  <si>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</si>
  <si>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</si>
  <si>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</si>
  <si>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</si>
  <si>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</si>
  <si>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</si>
  <si>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</si>
  <si>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</si>
  <si>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</si>
  <si>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</si>
  <si>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</si>
  <si>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</si>
  <si>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</si>
  <si>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</si>
  <si>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</si>
  <si>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</si>
  <si>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</si>
  <si>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</si>
  <si>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</si>
  <si>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</si>
  <si>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</si>
  <si>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</si>
  <si>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</si>
  <si>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</si>
  <si>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</si>
  <si>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</si>
  <si>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</si>
  <si>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</si>
  <si>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</si>
  <si>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</si>
  <si>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</si>
  <si>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</si>
  <si>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</si>
  <si>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</si>
  <si>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</si>
  <si>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</si>
  <si>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</si>
  <si>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</si>
  <si>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</si>
  <si>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</si>
  <si>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</si>
  <si>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</si>
  <si>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</si>
  <si>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</si>
  <si>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</si>
  <si>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</si>
  <si>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</si>
  <si>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</si>
  <si>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</si>
  <si>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</si>
  <si>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</si>
  <si>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</si>
  <si>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</si>
  <si>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</si>
  <si>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</si>
  <si>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</si>
  <si>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</si>
  <si>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</si>
  <si>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</si>
  <si>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</si>
  <si>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</si>
  <si>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</si>
  <si>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</si>
  <si>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</si>
  <si>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</si>
  <si>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</si>
  <si>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</si>
  <si>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</si>
  <si>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</si>
  <si>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</si>
  <si>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</si>
  <si>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</si>
  <si>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</si>
  <si>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</si>
  <si>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</si>
  <si>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</si>
  <si>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</si>
  <si>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</si>
  <si>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</si>
  <si>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</si>
  <si>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</si>
  <si>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</si>
  <si>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</si>
  <si>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</si>
  <si>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</si>
  <si>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</si>
  <si>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</si>
  <si>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</si>
  <si>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</si>
  <si>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</si>
  <si>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</si>
  <si>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</si>
  <si>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</si>
  <si>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</si>
  <si>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</si>
  <si>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</si>
  <si>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</si>
  <si>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</si>
  <si>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</si>
  <si>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</si>
  <si>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</si>
  <si>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</si>
  <si>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</si>
  <si>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</si>
  <si>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</si>
  <si>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</si>
  <si>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</si>
  <si>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</si>
  <si>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</si>
  <si>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</si>
  <si>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</si>
  <si>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</si>
  <si>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</si>
  <si>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</si>
  <si>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</si>
  <si>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</si>
  <si>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</si>
  <si>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</si>
  <si>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</si>
  <si>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</si>
  <si>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</si>
  <si>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</si>
  <si>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</si>
  <si>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</si>
  <si>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</si>
  <si>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</si>
  <si>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</si>
  <si>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</si>
  <si>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</si>
  <si>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</si>
  <si>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</si>
  <si>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</si>
  <si>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</si>
  <si>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</si>
  <si>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</si>
  <si>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</si>
  <si>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</si>
  <si>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</si>
  <si>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</si>
  <si>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</si>
  <si>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</si>
  <si>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</si>
  <si>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</si>
  <si>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</si>
  <si>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</si>
  <si>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</si>
  <si>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</si>
  <si>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</si>
  <si>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</si>
  <si>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</si>
  <si>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</si>
  <si>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</si>
  <si>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</si>
  <si>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</si>
  <si>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</si>
  <si>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</si>
  <si>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</si>
  <si>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</si>
  <si>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</si>
  <si>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</si>
  <si>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</si>
  <si>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</si>
  <si>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</si>
  <si>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</si>
  <si>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</si>
  <si>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</si>
  <si>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</si>
  <si>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</si>
  <si>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</si>
  <si>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</si>
  <si>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</si>
  <si>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</si>
  <si>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</si>
  <si>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</si>
  <si>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</si>
  <si>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</si>
  <si>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</si>
  <si>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</si>
  <si>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</si>
  <si>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</si>
  <si>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</si>
  <si>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</si>
  <si>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</si>
  <si>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</si>
  <si>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</si>
  <si>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</si>
  <si>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</si>
  <si>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</si>
  <si>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</si>
  <si>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</si>
  <si>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</si>
  <si>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</si>
  <si>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</si>
  <si>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</si>
  <si>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</si>
  <si>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</si>
  <si>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</si>
  <si>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</si>
  <si>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</si>
  <si>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</si>
  <si>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</si>
  <si>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</si>
  <si>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</si>
  <si>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</si>
  <si>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</si>
  <si>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</si>
  <si>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</si>
  <si>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</si>
  <si>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</si>
  <si>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</si>
  <si>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</si>
  <si>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</si>
  <si>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</si>
  <si>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</si>
  <si>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</si>
  <si>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</si>
  <si>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</si>
  <si>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</si>
  <si>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</si>
  <si>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</si>
  <si>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</si>
  <si>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</si>
  <si>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</si>
  <si>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</si>
  <si>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</si>
  <si>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</si>
  <si>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</si>
  <si>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</si>
  <si>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</si>
  <si>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</si>
  <si>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</si>
  <si>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</si>
  <si>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</si>
  <si>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</si>
  <si>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</si>
  <si>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</si>
  <si>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</si>
  <si>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</si>
  <si>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</si>
  <si>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</si>
  <si>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</si>
  <si>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</si>
  <si>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</si>
  <si>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</si>
  <si>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</si>
  <si>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</si>
  <si>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</si>
  <si>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</si>
  <si>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</si>
  <si>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</si>
  <si>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</si>
  <si>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</si>
  <si>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</si>
  <si>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</si>
  <si>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</si>
  <si>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</si>
  <si>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</si>
  <si>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</si>
  <si>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</si>
  <si>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</si>
  <si>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</si>
  <si>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</si>
  <si>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</si>
  <si>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</si>
  <si>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</si>
  <si>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</si>
  <si>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</si>
  <si>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</si>
  <si>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</si>
  <si>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</si>
  <si>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</si>
  <si>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</si>
  <si>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</si>
  <si>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</si>
  <si>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</si>
  <si>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</si>
  <si>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</si>
  <si>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</si>
  <si>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</si>
  <si>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</si>
  <si>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</si>
  <si>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</si>
  <si>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</si>
  <si>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</si>
  <si>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</si>
  <si>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</si>
  <si>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</si>
  <si>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</si>
  <si>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</si>
  <si>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</si>
  <si>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</si>
  <si>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</si>
  <si>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</si>
  <si>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</si>
  <si>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</si>
  <si>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</si>
  <si>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</si>
  <si>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</si>
  <si>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</si>
  <si>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</si>
  <si>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</si>
  <si>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</si>
  <si>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</si>
  <si>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</si>
  <si>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</si>
  <si>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</si>
  <si>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</si>
  <si>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</si>
  <si>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</si>
  <si>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</si>
  <si>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</si>
  <si>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</si>
  <si>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</si>
  <si>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</si>
  <si>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</si>
  <si>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</si>
  <si>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</si>
  <si>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</si>
  <si>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</si>
  <si>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</si>
  <si>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</si>
  <si>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</si>
  <si>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</si>
  <si>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</si>
  <si>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</si>
  <si>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</si>
  <si>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</si>
  <si>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</si>
  <si>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</si>
  <si>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</si>
  <si>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</si>
  <si>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</si>
  <si>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</si>
  <si>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</si>
  <si>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</si>
  <si>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</si>
  <si>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</si>
  <si>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</si>
  <si>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</si>
  <si>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</si>
  <si>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</si>
  <si>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</si>
  <si>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</si>
  <si>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</si>
  <si>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</si>
  <si>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</si>
  <si>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</si>
  <si>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</si>
  <si>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</si>
  <si>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</si>
  <si>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</si>
  <si>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</si>
  <si>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</si>
  <si>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</si>
  <si>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</si>
  <si>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</si>
  <si>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</si>
  <si>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</si>
  <si>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</si>
  <si>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</si>
  <si>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</si>
  <si>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</si>
  <si>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</si>
  <si>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</si>
  <si>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</si>
  <si>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</si>
  <si>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</si>
  <si>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</si>
  <si>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</si>
  <si>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</si>
  <si>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</si>
  <si>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</si>
  <si>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</si>
  <si>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</si>
  <si>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</si>
  <si>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</si>
  <si>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</si>
  <si>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</si>
  <si>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</si>
  <si>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</si>
  <si>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</si>
  <si>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</si>
  <si>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</si>
  <si>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</si>
  <si>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</si>
  <si>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</si>
  <si>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</si>
  <si>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</si>
  <si>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</si>
  <si>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</si>
  <si>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</si>
  <si>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</si>
  <si>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</si>
  <si>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</si>
  <si>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</si>
  <si>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</si>
  <si>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</si>
  <si>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</si>
  <si>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</si>
  <si>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</si>
  <si>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</si>
  <si>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</si>
  <si>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</si>
  <si>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</si>
  <si>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</si>
  <si>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</si>
  <si>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</si>
  <si>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</si>
  <si>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</si>
  <si>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</si>
  <si>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</si>
  <si>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</si>
  <si>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</si>
  <si>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</si>
  <si>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</si>
  <si>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</si>
  <si>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</si>
  <si>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</si>
  <si>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</si>
  <si>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</si>
  <si>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</si>
  <si>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</si>
  <si>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</si>
  <si>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</si>
  <si>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</si>
  <si>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</si>
  <si>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</si>
  <si>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</si>
  <si>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</si>
  <si>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</si>
  <si>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</si>
  <si>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</si>
  <si>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</si>
  <si>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</si>
  <si>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</si>
  <si>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</si>
  <si>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</si>
  <si>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</si>
  <si>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</si>
  <si>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</si>
  <si>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</si>
  <si>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</si>
  <si>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</si>
  <si>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</si>
  <si>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</si>
  <si>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</si>
  <si>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</si>
  <si>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</si>
  <si>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</si>
  <si>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</si>
  <si>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</si>
  <si>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</si>
  <si>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</si>
  <si>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</si>
  <si>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</si>
  <si>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</si>
  <si>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</si>
  <si>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</si>
  <si>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</si>
  <si>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</si>
  <si>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</si>
  <si>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</si>
  <si>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</si>
  <si>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</si>
  <si>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</si>
  <si>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</si>
  <si>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</si>
  <si>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</si>
  <si>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</si>
  <si>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</si>
  <si>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</si>
  <si>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</si>
  <si>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</si>
  <si>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</si>
  <si>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</si>
  <si>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</si>
  <si>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</si>
  <si>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</si>
  <si>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</si>
  <si>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</si>
  <si>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</si>
  <si>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</si>
  <si>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</si>
  <si>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</si>
  <si>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</si>
  <si>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</si>
  <si>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</si>
  <si>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</si>
  <si>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</si>
  <si>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</si>
  <si>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</si>
  <si>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</si>
  <si>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</si>
  <si>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</si>
  <si>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</si>
  <si>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</si>
  <si>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</si>
  <si>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</si>
  <si>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</si>
  <si>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</si>
  <si>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</si>
  <si>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</si>
  <si>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</si>
  <si>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</si>
  <si>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</si>
  <si>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</si>
  <si>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</si>
  <si>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</si>
  <si>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</si>
  <si>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</si>
  <si>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</si>
  <si>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</si>
  <si>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</si>
  <si>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</si>
  <si>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</si>
  <si>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</si>
  <si>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</si>
  <si>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</si>
  <si>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</si>
  <si>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</si>
  <si>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</si>
  <si>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</si>
  <si>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</si>
  <si>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</si>
  <si>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</si>
  <si>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</si>
  <si>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</si>
  <si>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</si>
  <si>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</si>
  <si>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</si>
  <si>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</si>
  <si>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</si>
  <si>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</si>
  <si>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</si>
  <si>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</si>
  <si>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</si>
  <si>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</si>
  <si>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</si>
  <si>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</si>
  <si>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</si>
  <si>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</si>
  <si>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</si>
  <si>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</si>
  <si>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</si>
  <si>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</si>
  <si>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</si>
  <si>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</si>
  <si>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</si>
  <si>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</si>
  <si>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</si>
  <si>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</si>
  <si>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</si>
  <si>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</si>
  <si>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</si>
  <si>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</si>
  <si>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</si>
  <si>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</si>
  <si>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</si>
  <si>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</si>
  <si>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</si>
  <si>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</si>
  <si>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</si>
  <si>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</si>
  <si>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</si>
  <si>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</si>
  <si>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</si>
  <si>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</si>
  <si>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</si>
  <si>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</si>
  <si>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</si>
  <si>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</si>
  <si>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</si>
  <si>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</si>
  <si>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</si>
  <si>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</si>
  <si>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</si>
  <si>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</si>
  <si>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</si>
  <si>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</si>
  <si>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</si>
  <si>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</si>
  <si>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</si>
  <si>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</si>
  <si>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</si>
  <si>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</si>
  <si>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</si>
  <si>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</si>
  <si>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</si>
  <si>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</si>
  <si>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</si>
  <si>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</si>
  <si>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</si>
  <si>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</si>
  <si>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</si>
  <si>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</si>
  <si>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</si>
  <si>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</si>
  <si>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</si>
  <si>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</si>
  <si>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</si>
  <si>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</si>
  <si>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</si>
  <si>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</si>
  <si>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</si>
  <si>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</si>
  <si>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</si>
  <si>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</si>
  <si>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</si>
  <si>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</si>
  <si>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</si>
  <si>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</si>
  <si>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</si>
  <si>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</si>
  <si>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</si>
  <si>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</si>
  <si>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</si>
  <si>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</si>
  <si>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</si>
  <si>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</si>
  <si>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</si>
  <si>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</si>
  <si>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</si>
  <si>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</si>
  <si>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</si>
  <si>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</si>
  <si>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</si>
  <si>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</si>
  <si>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</si>
  <si>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</si>
  <si>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</si>
  <si>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</si>
  <si>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</si>
  <si>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</si>
  <si>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</si>
  <si>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</si>
  <si>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</si>
  <si>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</si>
  <si>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</si>
  <si>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</si>
  <si>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</si>
  <si>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</si>
  <si>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</si>
  <si>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</si>
  <si>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</si>
  <si>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</si>
  <si>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</si>
  <si>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</si>
  <si>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</si>
  <si>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</si>
  <si>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</si>
  <si>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</si>
  <si>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</si>
  <si>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</si>
  <si>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</si>
  <si>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</si>
  <si>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</si>
  <si>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</si>
  <si>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</si>
  <si>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</si>
  <si>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</si>
  <si>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</si>
  <si>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</si>
  <si>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</si>
  <si>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</si>
  <si>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</si>
  <si>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</si>
  <si>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</si>
  <si>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</si>
  <si>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</si>
  <si>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</si>
  <si>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</si>
  <si>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</si>
  <si>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</si>
  <si>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</si>
  <si>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</si>
  <si>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</si>
  <si>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</si>
  <si>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</si>
  <si>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</si>
  <si>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</si>
  <si>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</si>
  <si>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</si>
  <si>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</si>
  <si>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</si>
  <si>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</si>
  <si>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</si>
  <si>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</si>
  <si>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</si>
  <si>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</si>
  <si>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</si>
  <si>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</si>
  <si>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</si>
  <si>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</si>
  <si>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</si>
  <si>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</si>
  <si>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</si>
  <si>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</si>
  <si>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</si>
  <si>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</si>
  <si>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</si>
  <si>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</si>
  <si>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</si>
  <si>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</si>
  <si>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</si>
  <si>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</si>
  <si>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</si>
  <si>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</si>
  <si>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</si>
  <si>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</si>
  <si>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</si>
  <si>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</si>
  <si>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</si>
  <si>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</si>
  <si>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</si>
  <si>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</si>
  <si>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</si>
  <si>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</si>
  <si>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</si>
  <si>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</si>
  <si>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</si>
  <si>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</si>
  <si>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</si>
  <si>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</si>
  <si>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</si>
  <si>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</si>
  <si>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</si>
  <si>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</si>
  <si>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</si>
  <si>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</si>
  <si>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</si>
  <si>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</si>
  <si>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</si>
  <si>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</si>
  <si>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</si>
  <si>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</si>
  <si>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</si>
  <si>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</si>
  <si>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</si>
  <si>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</si>
  <si>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</si>
  <si>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</si>
  <si>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</si>
  <si>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</si>
  <si>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</si>
  <si>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</si>
  <si>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</si>
  <si>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</si>
  <si>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</si>
  <si>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</si>
  <si>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</si>
  <si>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</si>
  <si>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</si>
  <si>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</si>
  <si>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</si>
  <si>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</si>
  <si>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</si>
  <si>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</si>
  <si>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</si>
  <si>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</si>
  <si>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</si>
  <si>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</si>
  <si>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</si>
  <si>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</si>
  <si>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</si>
  <si>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</si>
  <si>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</si>
  <si>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</si>
  <si>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</si>
  <si>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</si>
  <si>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</si>
  <si>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</si>
  <si>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</si>
  <si>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</si>
  <si>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</si>
  <si>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</si>
  <si>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</si>
  <si>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</si>
  <si>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</si>
  <si>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</si>
  <si>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</si>
  <si>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</si>
  <si>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</si>
  <si>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</si>
  <si>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</si>
  <si>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</si>
  <si>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</si>
  <si>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</si>
  <si>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</si>
  <si>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</si>
  <si>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</si>
  <si>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</si>
  <si>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</si>
  <si>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</si>
  <si>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</si>
  <si>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</si>
  <si>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</si>
  <si>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</si>
  <si>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</si>
  <si>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</si>
  <si>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</si>
  <si>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</si>
  <si>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</si>
  <si>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</si>
  <si>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</si>
  <si>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</si>
  <si>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</si>
  <si>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</si>
  <si>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</si>
  <si>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</si>
  <si>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</si>
  <si>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</si>
  <si>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</si>
  <si>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</si>
  <si>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</si>
  <si>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</si>
  <si>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</si>
  <si>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</si>
  <si>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</si>
  <si>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</si>
  <si>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</si>
  <si>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</si>
  <si>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</si>
  <si>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</si>
  <si>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</si>
  <si>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</si>
  <si>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</si>
  <si>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</si>
  <si>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</si>
  <si>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</si>
  <si>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</si>
  <si>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</si>
  <si>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</si>
  <si>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</si>
  <si>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</si>
  <si>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</si>
  <si>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</si>
  <si>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</si>
  <si>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</si>
  <si>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</si>
  <si>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</si>
  <si>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</si>
  <si>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</si>
  <si>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</si>
  <si>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</si>
  <si>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</si>
  <si>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</si>
  <si>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</si>
  <si>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</si>
  <si>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</si>
  <si>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</si>
  <si>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</si>
  <si>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</si>
  <si>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</si>
  <si>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</si>
  <si>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</si>
  <si>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</si>
  <si>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</si>
  <si>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</si>
  <si>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</si>
  <si>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</si>
  <si>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</si>
  <si>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</si>
  <si>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</si>
  <si>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</si>
  <si>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</si>
  <si>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</si>
  <si>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</si>
  <si>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</si>
  <si>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</si>
  <si>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</si>
  <si>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</si>
  <si>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</si>
  <si>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</si>
  <si>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</si>
  <si>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</si>
  <si>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</si>
  <si>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</si>
  <si>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</si>
  <si>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</si>
  <si>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</si>
  <si>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</si>
  <si>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</si>
  <si>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</si>
  <si>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</si>
  <si>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</si>
  <si>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</si>
  <si>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</si>
  <si>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</si>
  <si>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</si>
  <si>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</si>
  <si>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</si>
  <si>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</si>
  <si>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</si>
  <si>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</si>
  <si>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</si>
  <si>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</si>
  <si>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</si>
  <si>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</si>
  <si>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</si>
  <si>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</si>
  <si>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</si>
  <si>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</si>
  <si>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</si>
  <si>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</si>
  <si>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</si>
  <si>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</si>
  <si>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</si>
  <si>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</si>
  <si>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</si>
  <si>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</si>
  <si>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</si>
  <si>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</si>
  <si>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</si>
  <si>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</si>
  <si>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</si>
  <si>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</si>
  <si>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</si>
  <si>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</si>
  <si>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</si>
  <si>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</si>
  <si>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</si>
  <si>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</si>
  <si>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</si>
  <si>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</si>
  <si>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</si>
  <si>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</si>
  <si>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</si>
  <si>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</si>
  <si>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</si>
  <si>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</si>
  <si>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</si>
  <si>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</si>
  <si>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</si>
  <si>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</si>
  <si>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</si>
  <si>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</si>
  <si>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</si>
  <si>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</si>
  <si>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</si>
  <si>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</si>
  <si>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</si>
  <si>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</si>
  <si>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</si>
  <si>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</si>
  <si>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</si>
  <si>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</si>
  <si>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</si>
  <si>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</si>
  <si>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</si>
  <si>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</si>
  <si>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</si>
  <si>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</si>
  <si>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</si>
  <si>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</si>
  <si>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</si>
  <si>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</si>
  <si>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</si>
  <si>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</si>
  <si>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</si>
  <si>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</si>
  <si>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</si>
  <si>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</si>
  <si>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</si>
  <si>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</si>
  <si>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</si>
  <si>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</si>
  <si>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</si>
  <si>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</si>
  <si>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</si>
  <si>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</si>
  <si>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</si>
  <si>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</si>
  <si>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</si>
  <si>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</si>
  <si>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</si>
  <si>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</si>
  <si>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</si>
  <si>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</si>
  <si>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</si>
  <si>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</si>
  <si>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</si>
  <si>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</si>
  <si>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</si>
  <si>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</si>
  <si>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</si>
  <si>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</si>
  <si>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</si>
  <si>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</si>
  <si>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</si>
  <si>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</si>
  <si>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</si>
  <si>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</si>
  <si>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</si>
  <si>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</si>
  <si>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</si>
  <si>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</si>
  <si>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</si>
  <si>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</si>
  <si>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</si>
  <si>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</si>
  <si>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</si>
  <si>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</si>
  <si>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</si>
  <si>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</si>
  <si>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</si>
  <si>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</si>
  <si>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</si>
  <si>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</si>
  <si>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</si>
  <si>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</si>
  <si>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</si>
  <si>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</si>
  <si>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</si>
  <si>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</si>
  <si>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</si>
  <si>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</si>
  <si>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</si>
  <si>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</si>
  <si>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</si>
  <si>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</si>
  <si>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</si>
  <si>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</si>
  <si>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</si>
  <si>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</si>
  <si>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</si>
  <si>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</si>
  <si>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</si>
  <si>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</si>
  <si>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</si>
  <si>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</si>
  <si>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</si>
  <si>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</si>
  <si>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</si>
  <si>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</si>
  <si>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</si>
  <si>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</si>
  <si>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</si>
  <si>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</si>
  <si>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</si>
  <si>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</si>
  <si>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</si>
  <si>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</si>
  <si>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</si>
  <si>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</si>
  <si>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</si>
  <si>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</si>
  <si>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</si>
  <si>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</si>
  <si>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</si>
  <si>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</si>
  <si>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</si>
  <si>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</si>
  <si>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</si>
  <si>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</si>
  <si>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</si>
  <si>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</si>
  <si>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</si>
  <si>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</si>
  <si>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</si>
  <si>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</si>
  <si>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</si>
  <si>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</si>
  <si>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</si>
  <si>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</si>
  <si>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</si>
  <si>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</si>
  <si>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</si>
  <si>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</si>
  <si>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</si>
  <si>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</si>
  <si>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</si>
  <si>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</si>
  <si>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</si>
  <si>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</si>
  <si>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</si>
  <si>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</si>
  <si>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</si>
  <si>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</si>
  <si>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</si>
  <si>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</si>
  <si>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</si>
  <si>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</si>
  <si>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</si>
  <si>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</si>
  <si>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</si>
  <si>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</si>
  <si>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</si>
  <si>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</si>
  <si>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</si>
  <si>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</si>
  <si>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</si>
  <si>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</si>
  <si>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</si>
  <si>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</si>
  <si>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</si>
  <si>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</si>
  <si>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</si>
  <si>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</si>
  <si>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</si>
  <si>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</si>
  <si>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</si>
  <si>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</si>
  <si>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</si>
  <si>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</si>
  <si>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</si>
  <si>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</si>
  <si>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</si>
  <si>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</si>
  <si>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</si>
  <si>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</si>
  <si>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</si>
  <si>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</si>
  <si>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</si>
  <si>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</si>
  <si>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</si>
  <si>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</si>
  <si>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</si>
  <si>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</si>
  <si>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</si>
  <si>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</si>
  <si>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</si>
  <si>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</si>
  <si>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</si>
  <si>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</si>
  <si>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</si>
  <si>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</si>
  <si>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</si>
  <si>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</si>
  <si>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</si>
  <si>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</si>
  <si>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</si>
  <si>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</si>
  <si>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</si>
  <si>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</si>
  <si>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</si>
  <si>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</si>
  <si>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</si>
  <si>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</si>
  <si>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</si>
  <si>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</si>
  <si>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</si>
  <si>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</si>
  <si>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</si>
  <si>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</si>
  <si>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</si>
  <si>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</si>
  <si>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</si>
  <si>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</si>
  <si>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</si>
  <si>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</si>
  <si>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</si>
  <si>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</si>
  <si>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</si>
  <si>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</si>
  <si>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</si>
  <si>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</si>
  <si>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</si>
  <si>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</si>
  <si>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</si>
  <si>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</si>
  <si>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</si>
  <si>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</si>
  <si>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</si>
  <si>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</si>
  <si>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</si>
  <si>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</si>
  <si>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</si>
  <si>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</si>
  <si>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</si>
  <si>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</si>
  <si>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</si>
  <si>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</si>
  <si>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</si>
  <si>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</si>
  <si>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</si>
  <si>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</si>
  <si>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</si>
  <si>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</si>
  <si>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</si>
  <si>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</si>
  <si>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</si>
  <si>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</si>
  <si>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</si>
  <si>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</si>
  <si>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</si>
  <si>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</si>
  <si>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</si>
  <si>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</si>
  <si>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</si>
  <si>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</si>
  <si>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</si>
  <si>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</si>
  <si>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</si>
  <si>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</si>
  <si>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</si>
  <si>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</si>
  <si>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</si>
  <si>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</si>
  <si>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</si>
  <si>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</si>
  <si>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</si>
  <si>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</si>
  <si>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</si>
  <si>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</si>
  <si>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</si>
  <si>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</si>
  <si>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</si>
  <si>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</si>
  <si>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</si>
  <si>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</si>
  <si>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</si>
  <si>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</si>
  <si>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</si>
  <si>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</si>
  <si>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</si>
  <si>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</si>
  <si>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</si>
  <si>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</si>
  <si>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</si>
  <si>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</si>
  <si>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</si>
  <si>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</si>
  <si>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</si>
  <si>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</si>
  <si>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</si>
  <si>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</si>
  <si>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</si>
  <si>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</si>
  <si>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</si>
  <si>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</si>
  <si>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</si>
  <si>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</si>
  <si>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</si>
  <si>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</si>
  <si>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</si>
  <si>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</si>
  <si>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</si>
  <si>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</si>
  <si>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</si>
  <si>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</si>
  <si>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</si>
  <si>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</si>
  <si>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</si>
  <si>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</si>
  <si>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</si>
  <si>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</si>
  <si>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</si>
  <si>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</si>
  <si>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</si>
  <si>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</si>
  <si>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</si>
  <si>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</si>
  <si>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</si>
  <si>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</si>
  <si>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</si>
  <si>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</si>
  <si>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</si>
  <si>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</si>
  <si>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</si>
  <si>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</si>
  <si>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</si>
  <si>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</si>
  <si>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</si>
  <si>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</si>
  <si>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</si>
  <si>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</si>
  <si>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</si>
  <si>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</si>
  <si>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</si>
  <si>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</si>
  <si>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</si>
  <si>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</si>
  <si>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</si>
  <si>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</si>
  <si>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</si>
  <si>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</si>
  <si>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</si>
  <si>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</si>
  <si>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</si>
  <si>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</si>
  <si>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</si>
  <si>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</si>
  <si>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</si>
  <si>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</si>
  <si>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</si>
  <si>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</si>
  <si>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</si>
  <si>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</si>
  <si>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</si>
  <si>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</si>
  <si>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</si>
  <si>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</si>
  <si>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</si>
  <si>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</si>
  <si>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</si>
  <si>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</si>
  <si>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</si>
  <si>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</si>
  <si>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</si>
  <si>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</si>
  <si>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</si>
  <si>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</si>
  <si>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</si>
  <si>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</si>
  <si>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</si>
  <si>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</si>
  <si>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</si>
  <si>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</si>
  <si>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</si>
  <si>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</si>
  <si>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</si>
  <si>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</si>
  <si>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</si>
  <si>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</si>
  <si>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</si>
  <si>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</si>
  <si>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</si>
  <si>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</si>
  <si>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</si>
  <si>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</si>
  <si>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</si>
  <si>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</si>
  <si>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</si>
  <si>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</si>
  <si>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</si>
  <si>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</si>
  <si>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</si>
  <si>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</si>
  <si>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</si>
  <si>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</si>
  <si>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</si>
  <si>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</si>
  <si>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</si>
  <si>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</si>
  <si>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</si>
  <si>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</si>
  <si>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</si>
  <si>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</si>
  <si>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</si>
  <si>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</si>
  <si>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</si>
  <si>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</si>
  <si>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</si>
  <si>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</si>
  <si>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</si>
  <si>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</si>
  <si>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</si>
  <si>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</si>
  <si>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</si>
  <si>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</si>
  <si>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</si>
  <si>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</si>
  <si>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</si>
  <si>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</si>
  <si>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</si>
  <si>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</si>
  <si>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</si>
  <si>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</si>
  <si>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</si>
  <si>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</si>
  <si>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</si>
  <si>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</si>
  <si>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</si>
  <si>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</si>
  <si>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</si>
  <si>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</si>
  <si>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</si>
  <si>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</si>
  <si>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</si>
  <si>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</si>
  <si>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</si>
  <si>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</si>
  <si>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</si>
  <si>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</si>
  <si>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</si>
  <si>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</si>
  <si>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</si>
  <si>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</si>
  <si>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</si>
  <si>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</si>
  <si>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</si>
  <si>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</si>
  <si>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</si>
  <si>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</si>
  <si>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</si>
  <si>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</si>
  <si>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</si>
  <si>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</si>
  <si>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</si>
  <si>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</si>
  <si>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</si>
  <si>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</si>
  <si>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</si>
  <si>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</si>
  <si>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</si>
  <si>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</si>
  <si>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</si>
  <si>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</si>
  <si>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</si>
  <si>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</si>
  <si>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</si>
  <si>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</si>
  <si>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</si>
  <si>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</si>
  <si>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</si>
  <si>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</si>
  <si>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</si>
  <si>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</si>
  <si>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</si>
  <si>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</si>
  <si>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</si>
  <si>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</si>
  <si>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</si>
  <si>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</si>
  <si>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</si>
  <si>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</si>
  <si>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</si>
  <si>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</si>
  <si>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</si>
  <si>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</si>
  <si>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</si>
  <si>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</si>
  <si>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</si>
  <si>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</si>
  <si>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</si>
  <si>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</si>
  <si>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</si>
  <si>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</si>
  <si>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</si>
  <si>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</si>
  <si>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</si>
  <si>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</si>
  <si>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</si>
  <si>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</si>
  <si>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</si>
  <si>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</si>
  <si>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</si>
  <si>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</si>
  <si>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</si>
  <si>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</si>
  <si>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have access road damage due to last rain </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</si>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</sst>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312.37284444444231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45975.321270370368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45975.321270370368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45975.321270370368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45975.321270370368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45975.321270370368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45975.321270370368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45975.321270370368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45975.321270370368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45975.321270370368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45975.321270370368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45975.321270370368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45975.321270370368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45975.321270370368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45975.321270370368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45975.321270370368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45975.321270370368</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45975.321270370368</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45975.321270370368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45975.321270370368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45975.321270370368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45975.321270370368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45975.321270370368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45975.321270370368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45975.321270370368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45975.321270370368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45975.321270370368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45975.321270370368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45975.321270370368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45975.321270370368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45975.321270370368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45975.321270370368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45975.321270370368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45975.321270370368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45975.321270370368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45975.321270370368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45975.321270370368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45975.321270370368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45975.321270370368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45975.321270370368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45975.321270370368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45975.321270370368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45975.321270370368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45975.321270370368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45975.321270370368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45975.321270370368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45975.321270370368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45975.321270370368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45975.321270370368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45975.321270370368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45975.321270370368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45975.321270370368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45975.321270370368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45975.321270370368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45975.321270370368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45975.321270370368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45975.321270370368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45975.321270370368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45975.321270370368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45975.321270370368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45975.321270370368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45975.321270370368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45975.321270370368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45975.321270370368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45975.321270370368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45975.321270370368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45975.321270370368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45975.321270370368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45975.321270370368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45975.321270370368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45975.321270370368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45975.321270370368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45975.321270370368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45975.321270370368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45975.321270370368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45975.321270370368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45975.321270370368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45975.321270370368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45975.321270370368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45975.321270370368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45975.321270370368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45975.321270370368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45975.321270370368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45975.321270370368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45975.321270370368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45975.321270370368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45975.321270370368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45975.321270370368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45975.321270370368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45975.321270370368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45975.321270370368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45975.321270370368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45975.321270370368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45975.321270370368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45975.321270370368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45975.321270370368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45975.321270370368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45975.321270370368</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291EAD98-78F7-4802-B751-E06495C17912}"/>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150.32143240740697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0.71498564814828569</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45975.321270370368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45975.321270370368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45975.321270370368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45975.321270370368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45975.321270370368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45975.321270370368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45975.321270370368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45975.321270370368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45975.321270370368</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45975.321270370368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45975.321270370368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45975.321270370368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45975.321270370368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45975.321270370368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45975.321270370368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45975.321270370368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45975.321270370368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45975.321270370368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45975.321270370368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45975.321270370368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45975.321270370368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45975.321270370368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45975.321270370368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45975.321270370368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45975.321270370368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45975.321270370368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45975.321270370368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45975.321270370368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45975.321270370368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45975.321270370368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45975.321270370368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45975.321270370368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45975.321270370368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45975.321270370368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45975.321270370368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45975.321270370368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45975.321270370368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45975.321270370368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45975.321270370368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45975.321270370368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45975.321270370368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45975.321270370368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45975.321270370368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45975.321270370368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45975.321270370368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45975.321270370368</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45975.321270370368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45975.321270370368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45975.321270370368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45975.321270370368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45975.321270370368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45975.321270370368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45975.321270370368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45975.321270370368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45975.321270370368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45975.321270370368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45975.321270370368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45975.321270370368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45975.321270370368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45975.321270370368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45975.321270370368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45975.321270370368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45975.321270370368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45975.321270370368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45975.321270370368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45975.321270370368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45975.321270370368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45975.321270370368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45975.321270370368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45975.321270370368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45975.321270370368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45975.321270370368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45975.321270370368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45975.321270370368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45975.321270370368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45975.321270370368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45975.321270370368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45975.321270370368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45975.321270370368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45975.321270370368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45975.321270370368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45975.321270370368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45975.321270370368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45975.321270370368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45975.321270370368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45975.321270370368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45975.321270370368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45975.321270370368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45975.321270370368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45975.321270370368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45975.321270370368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45975.321270370368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45975.321270370368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45975.321270370368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45975.321270370368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45975.321270370368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45975.321270370368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45975.321270370368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45975.321270370368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45975.321270370368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45975.321270370368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45975.321270370368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45975.321270370368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45975.321270370368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45975.321270370368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45975.321270370368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45975.321270370368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45975.321270370368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45975.321270370368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45975.321270370368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45975.321270370368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45975.321270370368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45975.321270370368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45975.321270370368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45975.321270370368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45975.321270370368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45975.321270370368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45975.321270370368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45975.321270370368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45975.321270370368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45975.321270370368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45975.321270370368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45975.321270370368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45975.321270370368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45975.321270370368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45975.321270370368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45975.321270370368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45975.321270370368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45975.321270370368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45975.321270370368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45975.321270370368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45975.321270370368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45975.321270370368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45975.321270370368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45975.321270370368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45975.321270370368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45975.321270370368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45975.321270370368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45975.321270370368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45975.321270370368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45975.321270370368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45975.321270370368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45975.321270370368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45975.321270370368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45975.321270370368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45975.321270370368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45975.321270370368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45975.321270370368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45975.321270370368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45975.321270370368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45975.321270370368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45975.321270370368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45975.321270370368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45975.321270370368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45975.321270370368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45975.321270370368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45975.321270370368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45975.321270370368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45975.321270370368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45975.321270370368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45975.321270370368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45975.321270370368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45975.321270370368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45975.321270370368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45975.321270370368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45975.321270370368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45975.321270370368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45975.321270370368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45975.321270370368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45975.321270370368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45975.321270370368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45975.321270370368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45975.321270370368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45975.321270370368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45975.321270370368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45975.321270370368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45975.321270370368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45975.321270370368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45975.321270370368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45975.321270370368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45975.321270370368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45975.321270370368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45975.321270370368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45975.321270370368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45975.321270370368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45975.321270370368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45975.321270370368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45975.321270370368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45975.321270370368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45975.321270370368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45975.321270370368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45975.321270370368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45975.321270370368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45975.321270370368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45975.321270370368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45975.321270370368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45975.321270370368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45975.321270370368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45975.321270370368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45975.321270370368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45975.321270370368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45975.321270370368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45975.321270370368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45975.321270370368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45975.321270370368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45975.321270370368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45975.321270370368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45975.321270370368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45975.321270370368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45975.321270370368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45975.321270370368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45975.321270370368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45975.321270370368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45975.321270370368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45975.321270370368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45975.321270370368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45975.321270370368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45975.321270370368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45975.321270370368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45975.321270370368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45975.321270370368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45975.321270370368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45975.321270370368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45975.321270370368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45975.321270370368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45975.321270370368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45975.321270370368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45975.321270370368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45975.321270370368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45975.321270370368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45975.321270370368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45975.321270370368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45975.321270370368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45975.321270370368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45975.321270370368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45975.321270370368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45975.321270370368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45975.321270370368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45975.321270370368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45975.321270370368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45975.321270370368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45975.321270370368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45975.321270370368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45975.321270370368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45975.321270370368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45975.321270370368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45975.321270370368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45975.321270370368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45975.321270370368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45975.321270370368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45975.321270370368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45975.321270370368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45975.321270370368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45975.321270370368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45975.321270370368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45975.321270370368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45975.321270370368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45975.321270370368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45975.321270370368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45975.321270370368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45975.321270370368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45975.321270370368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45975.321270370368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45975.321270370368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45975.321270370368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45975.321270370368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45975.321270370368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45975.321270370368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45975.321270370368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45975.321270370368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45975.321270370368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45975.321270370368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45975.321270370368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45975.321270370368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45975.321270370368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45975.321270370368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45975.321270370368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45975.321270370368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45975.321270370368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45975.321270370368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45975.321270370368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45975.321270370368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45975.321270370368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45975.321270370368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45975.321270370368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45975.321270370368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45975.321270370368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45975.321270370368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45975.321270370368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45975.321270370368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45975.321270370368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45975.321270370368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45975.321270370368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45975.321270370368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45975.321270370368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45975.321270370368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45975.321270370368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45975.321270370368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45975.321270370368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45975.321270370368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45975.321270370368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45975.321270370368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45975.321270370368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45975.321270370368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45975.321270370368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45975.321270370368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45975.321270370368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45975.321270370368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45975.321270370368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45975.321270370368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45975.321270370368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45975.321270370368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45975.321270370368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45975.321270370368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45975.321270370368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45975.321270370368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45975.321270370368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45975.321270370368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45975.321270370368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45975.321270370368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45975.321270370368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45975.321270370368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45975.321270370368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45975.321270370368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45975.321270370368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45975.321270370368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45975.321270370368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45975.321270370368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45975.321270370368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45975.321270370368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45975.321270370368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45975.321270370368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45975.321270370368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45975.321270370368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45975.321270370368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45975.321270370368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45975.321270370368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45975.321270370368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45975.321270370368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45975.321270370368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45975.321270370368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45975.321270370368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45975.321270370368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45975.321270370368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45975.321270370368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45975.321270370368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45975.321270370368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45975.321270370368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45975.321270370368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45975.321270370368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45975.321270370368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45975.321270370368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45975.321270370368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45975.321270370368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45975.321270370368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45975.321270370368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45975.321270370368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45975.321270370368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45975.321270370368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45975.321270370368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45975.321270370368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45975.321270370368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45975.321270370368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45975.321270370368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45975.321270370368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45975.321270370368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45975.321270370368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45975.321270370368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45975.321270370368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45975.321270370368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45975.321270370368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45975.321270370368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45975.321270370368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45975.321270370368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45975.321270370368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45975.321270370368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45975.321270370368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45975.321270370368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45975.321270370368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45975.321270370368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45975.321270370368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45975.321270370368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45975.321270370368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45975.321270370368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45975.321270370368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45975.321270370368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45975.321270370368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45975.321270370368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45975.321270370368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45975.321270370368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45975.321270370368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45975.321270370368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45975.321270370368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45975.321270370368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45975.321270370368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45975.321270370368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45975.321270370368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45975.321270370368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45975.321270370368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45975.321270370368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45975.321270370368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45975.321270370368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45975.321270370368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45975.321270370368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45975.321270370368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45975.321270370368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45975.321270370368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45975.321270370368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45975.321270370368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45975.321270370368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45975.321270370368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45975.321270370368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45975.321270370368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45975.321270370368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45975.321270370368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45975.321270370368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45975.321270370368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45975.321270370368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45975.321270370368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45975.321270370368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45975.321270370368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45975.321270370368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45975.321270370368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45975.321270370368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45975.321270370368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45975.321270370368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45975.321270370368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45975.321270370368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45975.321270370368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45975.321270370368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45975.321270370368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45975.321270370368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45975.321270370368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45975.321270370368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45975.321270370368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45975.321270370368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45975.321270370368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45975.321270370368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45975.321270370368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45975.321270370368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45975.321270370368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45975.321270370368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45975.321270370368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45975.321270370368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45975.321270370368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45975.321270370368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45975.321270370368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45975.321270370368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45975.321270370368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45975.321270370368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45975.321270370368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45975.321270370368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45975.321270370368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45975.321270370368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45975.321270370368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45975.321270370368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45975.321270370368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45975.321270370368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45975.321270370368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45975.321270370368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45975.321270370368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45975.321270370368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45975.321270370368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45975.321270370368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45975.321270370368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45975.321270370368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45975.321270370368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45975.321270370368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45975.321270370368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45975.321270370368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45975.321270370368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45975.321270370368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45975.321270370368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45975.321270370368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45975.321270370368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45975.321270370368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45975.321270370368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45975.321270370368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45975.321270370368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45975.321270370368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45975.321270370368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45975.321270370368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45975.321270370368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45975.321270370368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45975.321270370368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45975.321270370368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45975.321270370368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45975.321270370368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45975.321270370368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45975.321270370368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45975.321270370368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45975.321270370368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45975.321270370368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45975.321270370368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45975.321270370368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45975.321270370368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45975.321270370368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45975.321270370368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45975.321270370368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45975.321270370368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45975.321270370368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45975.321270370368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45975.321270370368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45975.321270370368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45975.321270370368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45975.321270370368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45975.321270370368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45975.321270370368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45975.321270370368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45975.321270370368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45975.321270370368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45975.321270370368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45975.321270370368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45975.321270370368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45975.321270370368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45975.321270370368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45975.321270370368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45975.321270370368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45975.321270370368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45975.321270370368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45975.321270370368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45975.321270370368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45975.321270370368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45975.321270370368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45975.321270370368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45975.321270370368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45975.321270370368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45975.321270370368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45975.321270370368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45975.321270370368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45975.321270370368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45975.321270370368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45975.321270370368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45975.321270370368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45975.321270370368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45975.321270370368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45975.321270370368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45975.321270370368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45975.321270370368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45975.321270370368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45975.321270370368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45975.321270370368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45975.321270370368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45975.321270370368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45975.321270370368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45975.321270370368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45975.321270370368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45975.321270370368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45975.321270370368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45975.321270370368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45975.321270370368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45975.321270370368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45975.321270370368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45975.321270370368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45975.321270370368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45975.321270370368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45975.321270370368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45975.321270370368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45975.321270370368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45975.321270370368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45975.321270370368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45975.321270370368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45975.321270370368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45975.321270370368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45975.321270370368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45975.321270370368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45975.321270370368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45975.321270370368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45975.321270370368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45975.321270370368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45975.321270370368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45975.321270370368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45975.321270370368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45975.321270370368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45975.321270370368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45975.321270370368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45975.321270370368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45975.321270370368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45975.321270370368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45975.321270370368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45975.321270370368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45975.321270370368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45975.321270370368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45975.321270370368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45975.321270370368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45975.321270370368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45975.321270370368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45975.321270370368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45975.321270370368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45975.321270370368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45975.321270370368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45975.321270370368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45975.321270370368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45975.321270370368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45975.321270370368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45975.321270370368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45975.321270370368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45975.321270370368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45975.321270370368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45975.321270370368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45975.321270370368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45975.321270370368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45975.321270370368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45975.321270370368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45975.321270370368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45975.321270370368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45975.321270370368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45975.321270370368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45975.321270370368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45975.321270370368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45975.321270370368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45975.321270370368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45975.321270370368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45975.321270370368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45975.321270370368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45975.321270370368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45975.321270370368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45975.321270370368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45975.321270370368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45975.321270370368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45975.321270370368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45975.321270370368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45975.321270370368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45975.321270370368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45975.321270370368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45975.321270370368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45975.321270370368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45975.321270370368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45975.321270370368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45975.321270370368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45975.321270370368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45975.321270370368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45975.321270370368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45975.321270370368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45975.321270370368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45975.321270370368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45975.321270370368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45975.321270370368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45975.321270370368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45975.321270370368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45975.321270370368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45975.321270370368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45975.321270370368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45975.321270370368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45975.321270370368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45975.321270370368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45975.321270370368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45975.321270370368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45975.321270370368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45975.321270370368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45975.321270370368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45975.321270370368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45975.321270370368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45975.321270370368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45975.321270370368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45975.321270370368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45975.321270370368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45975.321270370368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45975.321270370368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45975.321270370368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45975.321270370368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45975.321270370368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45975.321270370368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45975.321270370368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45975.321270370368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45975.321270370368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45975.321270370368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45975.321270370368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45975.321270370368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45975.321270370368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45975.321270370368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45975.321270370368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45975.321270370368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45975.321270370368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45975.321270370368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45975.321270370368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45975.321270370368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45975.321270370368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45975.321270370368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45975.321270370368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45975.321270370368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45975.321270370368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45975.321270370368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45975.321270370368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45975.321270370368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45975.321270370368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45975.321270370368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45975.321270370368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45975.321270370368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45975.321270370368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45975.321270370368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45975.321270370368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45975.321270370368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45975.321270370368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45975.321270370368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45975.321270370368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45975.321270370368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45975.321270370368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45975.321270370368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45975.321270370368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45975.321270370368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45975.321270370368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45975.321270370368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45975.321270370368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45975.321270370368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45975.321270370368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45975.321270370368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45975.321270370368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45975.321270370368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45975.321270370368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45975.321270370368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45975.321270370368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45975.321270370368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45975.321270370368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45975.321270370368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45975.321270370368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45975.321270370368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45975.321270370368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45975.321270370368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45975.321270370368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45975.321270370368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45975.321270370368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45975.321270370368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45975.321270370368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45975.321270370368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45975.321270370368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45975.321270370368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45975.321270370368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45975.321270370368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45975.321270370368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45975.321270370368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45975.321270370368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45975.321270370368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45975.321270370368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45975.321270370368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45975.321270370368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45975.321270370368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45975.321270370368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45975.321270370368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45975.321270370368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45975.321270370368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45975.321270370368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45975.321270370368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45975.321270370368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45975.321270370368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45975.321270370368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45975.321270370368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45975.321270370368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45975.321270370368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45975.321270370368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45975.321270370368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45975.321270370368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45975.321270370368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45975.321270370368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45975.321270370368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45975.321270370368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45975.321270370368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45975.321270370368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45975.321270370368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45975.321270370368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45975.321270370368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45975.321270370368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45975.321270370368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45975.321270370368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45975.321270370368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45975.321270370368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45975.321270370368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45975.321270370368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45975.321270370368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45975.321270370368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45975.321270370368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45975.321270370368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45975.321270370368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45975.321270370368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45975.321270370368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45975.321270370368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45975.321270370368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45975.321270370368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45975.321270370368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45975.321270370368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45975.321270370368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45975.321270370368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45975.321270370368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45975.321270370368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45975.321270370368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45975.321270370368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45975.321270370368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45975.321270370368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45975.321270370368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45975.321270370368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45975.321270370368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45975.321270370368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45975.321270370368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45975.321270370368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45975.321270370368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45975.321270370368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45975.321270370368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45975.321270370368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45975.321270370368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45975.321270370368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45975.321270370368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45975.321270370368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45975.321270370368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45975.321270370368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45975.321270370368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45975.321270370368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45975.321270370368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45975.321270370368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45975.321270370368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45975.321270370368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45975.321270370368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45975.321270370368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45975.321270370368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45975.321270370368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45975.321270370368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45975.321270370368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45975.321270370368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45975.321270370368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45975.321270370368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45975.321270370368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45975.321270370368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45975.321270370368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45975.321270370368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45975.321270370368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45975.321270370368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45975.321270370368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45975.321270370368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45975.321270370368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45975.321270370368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45975.321270370368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45975.321270370368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45975.321270370368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45975.321270370368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45975.321270370368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45975.321270370368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45975.321270370368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45975.321270370368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45975.321270370368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45975.321270370368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45975.321270370368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45975.321270370368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45975.321270370368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45975.321270370368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45975.321270370368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45975.321270370368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45975.321270370368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45975.321270370368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45975.321270370368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45975.321270370368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45975.321270370368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45975.321270370368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45975.321270370368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45975.321270370368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45975.321270370368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45975.321270370368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45975.321270370368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45975.321270370368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45975.321270370368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45975.321270370368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45975.321270370368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45975.321270370368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45975.321270370368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45975.321270370368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45975.321270370368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45975.321270370368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45975.321270370368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45975.321270370368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45975.321270370368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45975.321270370368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45975.321270370368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45975.321270370368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45975.321270370368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45975.321270370368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45975.321270370368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45975.321270370368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45975.321270370368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45975.321270370368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45975.321270370368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45975.321270370368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45975.321270370368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45975.321270370368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45975.321270370368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45975.321270370368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45975.321270370368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45975.321270370368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45975.321270370368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45975.321270370368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45975.321270370368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45975.321270370368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45975.321270370368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45975.321270370368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45975.321270370368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45975.321270370368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45975.321270370368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45975.321270370368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45975.321270370368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45975.321270370368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45975.321270370368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45975.321270370368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45975.321270370368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45975.321270370368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45975.321270370368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45975.321270370368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45975.321270370368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45975.321270370368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45975.321270370368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45975.321270370368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45975.321270370368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45975.321270370368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45975.321270370368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45975.321270370368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45975.321270370368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45975.321270370368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45975.321270370368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45975.321270370368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45975.321270370368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45975.321270370368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45975.321270370368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45975.321270370368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45975.321270370368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45975.321270370368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45975.321270370368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45975.321270370368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45975.321270370368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45975.321270370368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45975.321270370368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45975.321270370368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45975.321270370368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45975.321270370368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45975.321270370368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45975.321270370368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45975.321270370368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45975.321270370368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45975.321270370368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45975.321270370368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45975.321270370368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45975.321270370368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45975.321270370368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45975.321270370368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45975.321270370368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45975.321270370368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45975.321270370368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45975.321270370368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45975.321270370368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45975.321270370368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45975.321270370368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45975.321270370368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45975.321270370368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45975.321270370368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45975.321270370368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45975.321270370368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45975.321270370368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45975.321270370368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45975.321270370368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45975.321270370368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45975.321270370368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45975.321270370368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45975.321270370368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45975.321270370368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45975.321270370368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45975.321270370368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45975.321270370368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45975.321270370368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45975.321270370368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45975.321270370368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45975.321270370368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45975.321270370368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45975.321270370368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45975.321270370368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45975.321270370368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45975.321270370368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45975.321270370368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45975.321270370368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45975.321270370368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45975.321270370368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45975.321270370368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45975.321270370368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45975.321270370368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45975.321270370368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45975.321270370368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45975.321270370368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45975.321270370368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45975.321270370368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45975.321270370368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45975.321270370368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45975.321270370368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45975.321270370368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45975.321270370368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45975.321270370368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45975.321270370368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45975.321270370368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45975.321270370368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45975.321270370368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45975.321270370368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45975.321270370368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45975.321270370368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45975.321270370368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45975.321270370368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45975.321270370368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45975.321270370368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45975.321270370368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45975.321270370368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45975.321270370368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45975.321270370368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45975.321270370368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45975.321270370368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45975.321270370368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45975.321270370368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45975.321270370368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45975.321270370368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45975.321270370368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45975.321270370368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45975.321270370368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45975.321270370368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45975.321270370368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45975.321270370368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45975.321270370368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45975.321270370368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45975.321270370368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45975.321270370368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45975.321270370368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45975.321270370368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45975.321270370368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45975.321270370368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45975.321270370368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45975.321270370368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45975.321270370368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45975.321270370368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45975.321270370368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45975.321270370368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45975.321270370368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45975.321270370368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45975.321270370368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45975.321270370368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45975.321270370368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45975.321270370368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45975.321270370368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45975.321270370368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45975.321270370368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45975.321270370368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45975.321270370368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45975.321270370368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45975.321270370368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45975.321270370368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45975.321270370368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45975.321270370368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45975.321270370368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45975.321270370368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45975.321270370368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45975.321270370368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45975.321270370368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45975.321270370368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45975.321270370368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45975.321270370368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45975.321270370368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45975.321270370368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45975.321270370368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45975.321270370368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45975.321270370368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45975.321270370368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45975.321270370368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45975.321270370368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45975.321270370368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45975.321270370368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45975.321270370368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45975.321270370368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45975.321270370368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45975.321270370368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45975.321270370368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45975.321270370368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45975.321270370368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45975.321270370368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45975.321270370368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45975.321270370368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45975.321270370368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45975.321270370368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45975.321270370368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45975.321270370368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45975.321270370368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45975.321270370368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45975.321270370368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45975.321270370368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45975.321270370368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45975.321270370368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45975.321270370368</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271.84055277777225</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45975.321270370368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45975.321270370368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45975.321270370368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45975.321270370368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45975.321270370368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45975.321270370368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45975.321270370368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45975.321270370368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45975.321270370368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45975.321270370368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45975.321270370368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45975.321270370368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45975.321270370368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45975.321270370368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45975.321270370368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45975.321270370368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45975.321270370368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45975.321270370368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45975.321270370368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45975.321270370368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45975.321270370368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45975.321270370368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45975.321270370368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45975.321270370368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45975.321270370368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45975.321270370368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45975.321270370368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45975.321270370368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45975.321270370368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45975.321270370368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45975.321270370368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45975.321270370368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45975.321270370368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45975.321270370368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45975.321270370368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45975.321270370368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45975.321270370368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45975.321270370368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45975.321270370368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45975.321270370368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45975.321270370368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45975.321270370368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45975.321270370368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45975.321270370368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45975.321270370368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45975.321270370368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45975.321270370368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45975.321270370368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45975.321270370368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45975.321270370368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45975.321270370368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45975.321270370368</v>
      </c>
      <c r="H54" s="96"/>
      <c r="I54" s="135" t="str">
        <f>IFERROR(VLOOKUP(D54,DB!A:F,6,0),"")</f>
        <v/>
      </c>
      <c r="J54" s="135" t="str">
        <f>IFERROR(VLOOKUP(D54,DB!A:G,7,0),"")</f>
        <v/>
      </c>
      <c r="K54" s="98"/>
      <c r="L54" s="92"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83.489210185180127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49.132393055551802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 ca="1" si="1">IFERROR(NOW()-F4,"")</f>
        <v>26.660159259256034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s="106" customFormat="1">
      <c r="A6" s="124" t="s">
        <v>39117</v>
      </c>
      <c r="B6" s="124" t="str">
        <f>IFERROR(VLOOKUP(D6,DB!A:K,11,0),"")</f>
        <v>R5</v>
      </c>
      <c r="C6" s="124">
        <v>1</v>
      </c>
      <c r="D6" s="124" t="s">
        <v>36049</v>
      </c>
      <c r="E6" s="124" t="s">
        <v>39021</v>
      </c>
      <c r="F6" s="157">
        <v>45974.832604166666</v>
      </c>
      <c r="G6" s="126">
        <f ca="1">IFERROR(NOW()-F6,"")</f>
        <v>0.48866620370245073</v>
      </c>
      <c r="H6" s="125">
        <v>45974.826354166667</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4"/>
      <c r="G7" s="126">
        <f t="shared" ref="G7:G68" ca="1" si="2">IFERROR(NOW()-F7,"")</f>
        <v>45975.321270370368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45975.321270370368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45975.321270370368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45975.321270370368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45975.321270370368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45975.321270370368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45975.321270370368</v>
      </c>
      <c r="H13" s="125"/>
      <c r="I13" s="124" t="str">
        <f>IFERROR(VLOOKUP(D13,DB!A:F,6,0),"")</f>
        <v/>
      </c>
      <c r="J13" s="124" t="str">
        <f>IFERROR(VLOOKUP(D13,DB!A:G,7,0),"")</f>
        <v/>
      </c>
      <c r="K13" s="124"/>
      <c r="L13" s="124" t="str">
        <f>IFERROR(VLOOKUP(D13,DB!A:I,9,0),"")</f>
        <v/>
      </c>
    </row>
    <row r="14" spans="1:13">
      <c r="A14" s="124"/>
      <c r="B14" s="124" t="str">
        <f>IFERROR(VLOOKUP(D14,DB!A:K,11,0),"")</f>
        <v/>
      </c>
      <c r="C14" s="124"/>
      <c r="D14" s="158"/>
      <c r="E14" s="124"/>
      <c r="F14" s="124"/>
      <c r="G14" s="126">
        <f t="shared" ca="1" si="2"/>
        <v>45975.321270370368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45975.321270370368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45975.321270370368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45975.321270370368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45975.321270370368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45975.321270370368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45975.321270370368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45975.321270370368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45975.321270370368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45975.321270370368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45975.321270370368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45975.321270370368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45975.321270370368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45975.321270370368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45975.321270370368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45975.321270370368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45975.321270370368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45975.321270370368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45975.321270370368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45975.321270370368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45975.321270370368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45975.321270370368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45975.321270370368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45975.321270370368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45975.321270370368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45975.321270370368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45975.321270370368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45975.321270370368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45975.321270370368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45975.321270370368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45975.321270370368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45975.321270370368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45975.321270370368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45975.321270370368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45975.321270370368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45975.321270370368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45975.321270370368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45975.321270370368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45975.321270370368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45975.321270370368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45975.321270370368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45975.321270370368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45975.321270370368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45975.321270370368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45975.321270370368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45975.321270370368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45975.321270370368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45975.321270370368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45975.321270370368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45975.321270370368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45975.321270370368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45975.321270370368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45975.321270370368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45975.321270370368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45975.321270370368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45975.321270370368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45975.321270370368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45975.321270370368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45975.321270370368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45975.321270370368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45975.321270370368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45975.321270370368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45975.321270370368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45975.321270370368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45975.321270370368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45975.321270370368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45975.321270370368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45975.321270370368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45975.321270370368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45975.321270370368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45975.321270370368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45975.321270370368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45975.321270370368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45975.321270370368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45975.321270370368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45975.321270370368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45975.321270370368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45975.321270370368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45975.321270370368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45975.321270370368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45975.321270370368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45975.321270370368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45975.321270370368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45975.321270370368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45975.321270370368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45975.321270370368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45975.321270370368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45975.321270370368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45975.321270370368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45975.321270370368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45975.321270370368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45975.321270370368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45975.321270370368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45975.321270370368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45975.321270370368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45975.321270370368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45975.321270370368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45975.321270370368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45975.321270370368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45975.321270370368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45975.321270370368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45975.321270370368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45975.321270370368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45975.321270370368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45975.321270370368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45975.321270370368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45975.321270370368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45975.321270370368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45975.321270370368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45975.321270370368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45975.321270370368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45975.321270370368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45975.321270370368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45975.321270370368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45975.321270370368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45975.321270370368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45975.321270370368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45975.321270370368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45975.321270370368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45975.321270370368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45975.321270370368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45975.321270370368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45975.321270370368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45975.321270370368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45975.321270370368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45975.321270370368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45975.321270370368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45975.321270370368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45975.321270370368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45975.321270370368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45975.321270370368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45975.321270370368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45975.321270370368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45975.321270370368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45975.321270370368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45975.321270370368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45975.321270370368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45975.321270370368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45975.321270370368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45975.321270370368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45975.321270370368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45975.321270370368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45975.321270370368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45975.321270370368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45975.321270370368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45975.321270370368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45975.321270370368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45975.321270370368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45975.321270370368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45975.321270370368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45975.321270370368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45975.321270370368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45975.321270370368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45975.321270370368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45975.321270370368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45975.321270370368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45975.321270370368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45975.321270370368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45975.321270370368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45975.321270370368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45975.321270370368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45975.321270370368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45975.321270370368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45975.321270370368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45975.321270370368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45975.321270370368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45975.321270370368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45975.321270370368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45975.321270370368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45975.321270370368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45975.321270370368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45975.321270370368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45975.321270370368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45975.321270370368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45975.321270370368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45975.321270370368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45975.321270370368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45975.321270370368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45975.321270370368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45975.321270370368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45975.321270370368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45975.321270370368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45975.321270370368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45975.321270370368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45975.321270370368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45975.321270370368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45975.321270370368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45975.321270370368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45975.321270370368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45975.321270370368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45975.321270370368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45975.321270370368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45975.321270370368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45975.321270370368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45975.321270370368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45975.321270370368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45975.321270370368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45975.321270370368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45975.321270370368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45975.321270370368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45975.321270370368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45975.321270370368</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39119</v>
      </c>
      <c r="B2" s="141" t="str">
        <f>IFERROR(VLOOKUP(D2,DB!A:K,11,0),"")</f>
        <v>R6</v>
      </c>
      <c r="C2" s="142">
        <v>1</v>
      </c>
      <c r="D2" s="141" t="s">
        <v>35357</v>
      </c>
      <c r="E2" s="124" t="s">
        <v>39120</v>
      </c>
      <c r="F2" s="159">
        <v>45975.140439814815</v>
      </c>
      <c r="G2" s="75">
        <f ca="1">IFERROR(NOW()-F2,"-")</f>
        <v>0.180830555553257</v>
      </c>
      <c r="H2" s="143">
        <v>45975.150659722225</v>
      </c>
      <c r="I2" s="141" t="str">
        <f>IFERROR(VLOOKUP(D2,DB!A:F,6,0),"")</f>
        <v>SCECO</v>
      </c>
      <c r="J2" s="141" t="str">
        <f>IFERROR(VLOOKUP(D2,DB!A:G,7,0),"")</f>
        <v>Dead</v>
      </c>
      <c r="K2" s="144" t="s">
        <v>39121</v>
      </c>
      <c r="L2" s="145" t="str">
        <f>IFERROR(VLOOKUP(D2,DB!A:I,9,0),"")</f>
        <v>Latis</v>
      </c>
    </row>
    <row r="3" spans="1:16382" ht="31.5" customHeight="1">
      <c r="A3" s="140"/>
      <c r="B3" s="141" t="str">
        <f>IFERROR(VLOOKUP(D3,DB!A:K,11,0),"")</f>
        <v/>
      </c>
      <c r="C3" s="142"/>
      <c r="D3" s="141"/>
      <c r="E3" s="124"/>
      <c r="F3"/>
      <c r="G3" s="75">
        <f ca="1">IFERROR(NOW()-F3,"-")</f>
        <v>45975.321270370368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45975.321270370368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45975.321270370368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45975.321270370368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45975.321270370368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45975.321270370368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45975.321270370368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45975.321270370368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45975.321270370368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45975.321270370368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45975.321270370368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45975.321270370368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45975.321270370368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45975.321270370368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45975.321270370368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45975.321270370368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45975.321270370368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45975.321270370368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45975.321270370368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45975.321270370368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45975.321270370368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45975.321270370368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45975.321270370368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45975.321270370368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45975.321270370368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45975.321270370368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45975.321270370368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45975.321270370368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45975.321270370368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45975.321270370368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45975.321270370368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45975.321270370368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45975.321270370368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45975.321270370368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45975.321270370368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45975.321270370368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45975.321270370368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45975.321270370368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45975.321270370368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45975.321270370368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45975.321270370368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45975.321270370368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45975.321270370368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45975.321270370368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45975.321270370368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45975.321270370368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45975.321270370368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45975.321270370368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45975.321270370368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45975.321270370368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45975.321270370368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45975.321270370368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45975.321270370368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45975.321270370368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45975.321270370368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45975.321270370368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45975.321270370368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45975.321270370368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45975.321270370368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45975.321270370368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45975.321270370368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45975.321270370368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45975.321270370368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45975.321270370368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45975.321270370368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45975.321270370368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45975.321270370368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45975.321270370368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45975.321270370368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45975.321270370368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45975.321270370368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45975.321270370368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45975.321270370368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45975.321270370368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45975.321270370368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45975.321270370368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45975.321270370368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45975.321270370368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45975.321270370368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45975.321270370368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45975.321270370368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45975.321270370368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45975.321270370368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45975.321270370368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45975.321270370368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45975.321270370368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45975.321270370368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45975.321270370368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45975.321270370368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45975.321270370368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45975.321270370368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45975.321270370368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45975.321270370368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45975.321270370368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45975.321270370368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45975.321270370368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45975.321270370368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45975.321270370368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45975.321270370368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45975.321270370368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45975.321270370368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45975.321270370368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45975.321270370368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45975.321270370368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45975.321270370368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45975.321270370368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45975.321270370368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45975.321270370368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45975.321270370368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45975.321270370368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45975.321270370368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45975.321270370368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45975.321270370368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45975.321270370368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45975.321270370368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45975.321270370368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45975.321270370368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45975.321270370368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45975.321270370368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45975.321270370368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45975.321270370368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45975.321270370368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45975.321270370368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45975.321270370368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45975.321270370368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45975.321270370368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45975.321270370368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45975.321270370368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45975.321270370368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45975.321270370368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45975.321270370368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45975.321270370368</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2025-11-14T04:44:38Z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