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18" documentId="120_S{2AC9BD13-BADA-5192-A53E-5A8FF88502F6}" xr6:coauthVersionLast="47" xr6:coauthVersionMax="47" xr10:uidLastSave="{7FAD1F1A-4497-4B25-B0BC-5F7FCD94296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<sst xmlns="http://schemas.openxmlformats.org/spreadsheetml/2006/main" count="180301" uniqueCount="39133">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</sst>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314.24925162037107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7" ca="1" si="0">IFERROR(NOW()-F3,"")</f>
        <v>0.11451782407675637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45977.197677546297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45977.197677546297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45977.197677546297</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45977.197677546297</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45977.197677546297</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45977.197677546297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45977.197677546297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45977.197677546297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45977.197677546297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45977.197677546297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45977.197677546297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45977.197677546297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45977.197677546297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45977.197677546297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45977.197677546297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45977.197677546297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45977.197677546297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45977.197677546297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45977.197677546297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45977.197677546297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45977.197677546297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45977.197677546297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45977.197677546297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45977.197677546297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45977.197677546297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45977.197677546297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45977.197677546297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45977.197677546297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45977.197677546297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45977.197677546297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45977.197677546297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45977.197677546297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45977.197677546297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45977.197677546297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45977.197677546297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45977.197677546297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45977.197677546297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45977.197677546297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45977.197677546297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45977.197677546297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45977.197677546297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45977.197677546297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45977.197677546297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45977.197677546297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45977.197677546297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45977.197677546297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45977.197677546297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45977.197677546297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45977.197677546297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45977.197677546297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45977.197677546297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45977.197677546297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45977.197677546297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45977.197677546297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45977.197677546297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45977.197677546297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45977.197677546297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45977.197677546297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45977.197677546297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45977.197677546297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45977.197677546297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45977.197677546297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45977.197677546297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45977.197677546297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45977.197677546297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45977.197677546297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45977.197677546297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45977.197677546297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45977.197677546297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45977.197677546297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45977.197677546297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45977.197677546297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45977.197677546297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45977.197677546297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45977.197677546297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45977.197677546297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45977.197677546297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45977.197677546297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45977.197677546297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45977.197677546297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45977.197677546297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45977.197677546297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45977.197677546297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45977.197677546297</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152.19783958333574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0.76133495370595483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0.47458726851618849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0.26515439814829733</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0.1787539351862506</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45977.197677546297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45977.197677546297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45977.197677546297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45977.197677546297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45977.197677546297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45977.197677546297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45977.197677546297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45977.197677546297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45977.197677546297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45977.197677546297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45977.197677546297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45977.197677546297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45977.197677546297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45977.197677546297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45977.197677546297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45977.197677546297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45977.197677546297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45977.197677546297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45977.197677546297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45977.197677546297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45977.197677546297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45977.197677546297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45977.197677546297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45977.197677546297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45977.197677546297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45977.197677546297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45977.197677546297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45977.197677546297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45977.197677546297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45977.197677546297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45977.197677546297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45977.197677546297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45977.197677546297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45977.197677546297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45977.197677546297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45977.197677546297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45977.197677546297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45977.197677546297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45977.197677546297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45977.197677546297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45977.197677546297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45977.197677546297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45977.197677546297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45977.197677546297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45977.197677546297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45977.197677546297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45977.197677546297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45977.197677546297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45977.197677546297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45977.197677546297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45977.197677546297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45977.197677546297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45977.197677546297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45977.197677546297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45977.197677546297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45977.197677546297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45977.197677546297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45977.197677546297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45977.197677546297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45977.197677546297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45977.197677546297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45977.197677546297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45977.197677546297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45977.197677546297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45977.197677546297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45977.197677546297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45977.197677546297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45977.197677546297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45977.197677546297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45977.197677546297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45977.197677546297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45977.197677546297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45977.197677546297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45977.197677546297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45977.197677546297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45977.197677546297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45977.197677546297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45977.197677546297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45977.197677546297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45977.197677546297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45977.197677546297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45977.197677546297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45977.197677546297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45977.197677546297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45977.197677546297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45977.197677546297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45977.197677546297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45977.197677546297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45977.197677546297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45977.197677546297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45977.197677546297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45977.197677546297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45977.197677546297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45977.197677546297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45977.197677546297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45977.197677546297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45977.197677546297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45977.197677546297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45977.197677546297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45977.197677546297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45977.197677546297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45977.197677546297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45977.197677546297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45977.197677546297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45977.197677546297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45977.197677546297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45977.197677546297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45977.197677546297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45977.197677546297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45977.197677546297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45977.197677546297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45977.197677546297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45977.197677546297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45977.197677546297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45977.197677546297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45977.197677546297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45977.197677546297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45977.197677546297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45977.197677546297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45977.197677546297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45977.197677546297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45977.197677546297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45977.197677546297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45977.197677546297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45977.197677546297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45977.197677546297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45977.197677546297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45977.197677546297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45977.197677546297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45977.197677546297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45977.197677546297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45977.197677546297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45977.197677546297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45977.197677546297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45977.197677546297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45977.197677546297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45977.197677546297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45977.197677546297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45977.197677546297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45977.197677546297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45977.197677546297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45977.197677546297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45977.197677546297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45977.197677546297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45977.197677546297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45977.197677546297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45977.197677546297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45977.197677546297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45977.197677546297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45977.197677546297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45977.197677546297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45977.197677546297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45977.197677546297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45977.197677546297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45977.197677546297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45977.197677546297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45977.197677546297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45977.197677546297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45977.197677546297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45977.197677546297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45977.197677546297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45977.197677546297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45977.197677546297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45977.197677546297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45977.197677546297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45977.197677546297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45977.197677546297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45977.197677546297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45977.197677546297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45977.197677546297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45977.197677546297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45977.197677546297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45977.197677546297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45977.197677546297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45977.197677546297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45977.197677546297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45977.197677546297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45977.197677546297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45977.197677546297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45977.197677546297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45977.197677546297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45977.197677546297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45977.197677546297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45977.197677546297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45977.197677546297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45977.197677546297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45977.197677546297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45977.197677546297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45977.197677546297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45977.197677546297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45977.197677546297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45977.197677546297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45977.197677546297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45977.197677546297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45977.197677546297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45977.197677546297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45977.197677546297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45977.197677546297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45977.197677546297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45977.197677546297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45977.197677546297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45977.197677546297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45977.197677546297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45977.197677546297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45977.197677546297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45977.197677546297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45977.197677546297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45977.197677546297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45977.197677546297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45977.197677546297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45977.197677546297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45977.197677546297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45977.197677546297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45977.197677546297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45977.197677546297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45977.197677546297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45977.197677546297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45977.197677546297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45977.197677546297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45977.197677546297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45977.197677546297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45977.197677546297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45977.197677546297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45977.197677546297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45977.197677546297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45977.197677546297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45977.197677546297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45977.197677546297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45977.197677546297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45977.197677546297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45977.197677546297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45977.197677546297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45977.197677546297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45977.197677546297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45977.197677546297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45977.197677546297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45977.197677546297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45977.197677546297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45977.197677546297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45977.197677546297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45977.197677546297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45977.197677546297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45977.197677546297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45977.197677546297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45977.197677546297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45977.197677546297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45977.197677546297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45977.197677546297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45977.197677546297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45977.197677546297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45977.197677546297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45977.197677546297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45977.197677546297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45977.197677546297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45977.197677546297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45977.197677546297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45977.197677546297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45977.197677546297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45977.197677546297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45977.197677546297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45977.197677546297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45977.197677546297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45977.197677546297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45977.197677546297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45977.197677546297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45977.197677546297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45977.197677546297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45977.197677546297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45977.197677546297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45977.197677546297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45977.197677546297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45977.197677546297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45977.197677546297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45977.197677546297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45977.197677546297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45977.197677546297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45977.197677546297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45977.197677546297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45977.197677546297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45977.197677546297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45977.197677546297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45977.197677546297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45977.197677546297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45977.197677546297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45977.197677546297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45977.197677546297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45977.197677546297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45977.197677546297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45977.197677546297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45977.197677546297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45977.197677546297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45977.197677546297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45977.197677546297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45977.197677546297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45977.197677546297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45977.197677546297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45977.197677546297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45977.197677546297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45977.197677546297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45977.197677546297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45977.197677546297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45977.197677546297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45977.197677546297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45977.197677546297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45977.197677546297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45977.197677546297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45977.197677546297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45977.197677546297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45977.197677546297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45977.197677546297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45977.197677546297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45977.197677546297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45977.197677546297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45977.197677546297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45977.197677546297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45977.197677546297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45977.197677546297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45977.197677546297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45977.197677546297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45977.197677546297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45977.197677546297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45977.197677546297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45977.197677546297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45977.197677546297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45977.197677546297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45977.197677546297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45977.197677546297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45977.197677546297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45977.197677546297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45977.197677546297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45977.197677546297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45977.197677546297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45977.197677546297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45977.197677546297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45977.197677546297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45977.197677546297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45977.197677546297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45977.197677546297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45977.197677546297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45977.197677546297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45977.197677546297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45977.197677546297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45977.197677546297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45977.197677546297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45977.197677546297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45977.197677546297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45977.197677546297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45977.197677546297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45977.197677546297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45977.197677546297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45977.197677546297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45977.197677546297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45977.197677546297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45977.197677546297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45977.197677546297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45977.197677546297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45977.197677546297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45977.197677546297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45977.197677546297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45977.197677546297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45977.197677546297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45977.197677546297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45977.197677546297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45977.197677546297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45977.197677546297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45977.197677546297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45977.197677546297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45977.197677546297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45977.197677546297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45977.197677546297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45977.197677546297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45977.197677546297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45977.197677546297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45977.197677546297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45977.197677546297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45977.197677546297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45977.197677546297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45977.197677546297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45977.197677546297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45977.197677546297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45977.197677546297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45977.197677546297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45977.197677546297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45977.197677546297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45977.197677546297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45977.197677546297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45977.197677546297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45977.197677546297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45977.197677546297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45977.197677546297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45977.197677546297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45977.197677546297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45977.197677546297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45977.197677546297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45977.197677546297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45977.197677546297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45977.197677546297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45977.197677546297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45977.197677546297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45977.197677546297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45977.197677546297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45977.197677546297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45977.197677546297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45977.197677546297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45977.197677546297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45977.197677546297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45977.197677546297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45977.197677546297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45977.197677546297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45977.197677546297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45977.197677546297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45977.197677546297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45977.197677546297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45977.197677546297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45977.197677546297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45977.197677546297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45977.197677546297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45977.197677546297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45977.197677546297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45977.197677546297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45977.197677546297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45977.197677546297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45977.197677546297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45977.197677546297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45977.197677546297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45977.197677546297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45977.197677546297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45977.197677546297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45977.197677546297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45977.197677546297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45977.197677546297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45977.197677546297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45977.197677546297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45977.197677546297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45977.197677546297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45977.197677546297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45977.197677546297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45977.197677546297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45977.197677546297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45977.197677546297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45977.197677546297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45977.197677546297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45977.197677546297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45977.197677546297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45977.197677546297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45977.197677546297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45977.197677546297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45977.197677546297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45977.197677546297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45977.197677546297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45977.197677546297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45977.197677546297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45977.197677546297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45977.197677546297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45977.197677546297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45977.197677546297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45977.197677546297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45977.197677546297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45977.197677546297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45977.197677546297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45977.197677546297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45977.197677546297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45977.197677546297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45977.197677546297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45977.197677546297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45977.197677546297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45977.197677546297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45977.197677546297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45977.197677546297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45977.197677546297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45977.197677546297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45977.197677546297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45977.197677546297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45977.197677546297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45977.197677546297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45977.197677546297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45977.197677546297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45977.197677546297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45977.197677546297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45977.197677546297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45977.197677546297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45977.197677546297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45977.197677546297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45977.197677546297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45977.197677546297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45977.197677546297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45977.197677546297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45977.197677546297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45977.197677546297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45977.197677546297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45977.197677546297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45977.197677546297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45977.197677546297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45977.197677546297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45977.197677546297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45977.197677546297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45977.197677546297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45977.197677546297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45977.197677546297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45977.197677546297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45977.197677546297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45977.197677546297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45977.197677546297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45977.197677546297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45977.197677546297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45977.197677546297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45977.197677546297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45977.197677546297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45977.197677546297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45977.197677546297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45977.197677546297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45977.197677546297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45977.197677546297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45977.197677546297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45977.197677546297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45977.197677546297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45977.197677546297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45977.197677546297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45977.197677546297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45977.197677546297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45977.197677546297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45977.197677546297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45977.197677546297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45977.197677546297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45977.197677546297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45977.197677546297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45977.197677546297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45977.197677546297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45977.197677546297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45977.197677546297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45977.197677546297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45977.197677546297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45977.197677546297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45977.197677546297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45977.197677546297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45977.197677546297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45977.197677546297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45977.197677546297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45977.197677546297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45977.197677546297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45977.197677546297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45977.197677546297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45977.197677546297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45977.197677546297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45977.197677546297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45977.197677546297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45977.197677546297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45977.197677546297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45977.197677546297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45977.197677546297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45977.197677546297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45977.197677546297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45977.197677546297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45977.197677546297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45977.197677546297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45977.197677546297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45977.197677546297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45977.197677546297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45977.197677546297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45977.197677546297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45977.197677546297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45977.197677546297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45977.197677546297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45977.197677546297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45977.197677546297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45977.197677546297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45977.197677546297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45977.197677546297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45977.197677546297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45977.197677546297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45977.197677546297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45977.197677546297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45977.197677546297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45977.197677546297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45977.197677546297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45977.197677546297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45977.197677546297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45977.197677546297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45977.197677546297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45977.197677546297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45977.197677546297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45977.197677546297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45977.197677546297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45977.197677546297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45977.197677546297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45977.197677546297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45977.197677546297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45977.197677546297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45977.197677546297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45977.197677546297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45977.197677546297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45977.197677546297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45977.197677546297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45977.197677546297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45977.197677546297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45977.197677546297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45977.197677546297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45977.197677546297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45977.197677546297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45977.197677546297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45977.197677546297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45977.197677546297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45977.197677546297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45977.197677546297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45977.197677546297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45977.197677546297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45977.197677546297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45977.197677546297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45977.197677546297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45977.197677546297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45977.197677546297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45977.197677546297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45977.197677546297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45977.197677546297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45977.197677546297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45977.197677546297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45977.197677546297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45977.197677546297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45977.197677546297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45977.197677546297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45977.197677546297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45977.197677546297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45977.197677546297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45977.197677546297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45977.197677546297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45977.197677546297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45977.197677546297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45977.197677546297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45977.197677546297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45977.197677546297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45977.197677546297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45977.197677546297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45977.197677546297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45977.197677546297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45977.197677546297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45977.197677546297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45977.197677546297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45977.197677546297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45977.197677546297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45977.197677546297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45977.197677546297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45977.197677546297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45977.197677546297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45977.197677546297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45977.197677546297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45977.197677546297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45977.197677546297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45977.197677546297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45977.197677546297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45977.197677546297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45977.197677546297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45977.197677546297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45977.197677546297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45977.197677546297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45977.197677546297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45977.197677546297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45977.197677546297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45977.197677546297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45977.197677546297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45977.197677546297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45977.197677546297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45977.197677546297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45977.197677546297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45977.197677546297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45977.197677546297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45977.197677546297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45977.197677546297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45977.197677546297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45977.197677546297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45977.197677546297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45977.197677546297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45977.197677546297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45977.197677546297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45977.197677546297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45977.197677546297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45977.197677546297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45977.197677546297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45977.197677546297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45977.197677546297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45977.197677546297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45977.197677546297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45977.197677546297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45977.197677546297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45977.197677546297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45977.197677546297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45977.197677546297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45977.197677546297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45977.197677546297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45977.197677546297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45977.197677546297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45977.197677546297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45977.197677546297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45977.197677546297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45977.197677546297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45977.197677546297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45977.197677546297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45977.197677546297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45977.197677546297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45977.197677546297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45977.197677546297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45977.197677546297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45977.197677546297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45977.197677546297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45977.197677546297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45977.197677546297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45977.197677546297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45977.197677546297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45977.197677546297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45977.197677546297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45977.197677546297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45977.197677546297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45977.197677546297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45977.197677546297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45977.197677546297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45977.197677546297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45977.197677546297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45977.197677546297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45977.197677546297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45977.197677546297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45977.197677546297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45977.197677546297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45977.197677546297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45977.197677546297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45977.197677546297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45977.197677546297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45977.197677546297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45977.197677546297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45977.197677546297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45977.197677546297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45977.197677546297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45977.197677546297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45977.197677546297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45977.197677546297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45977.197677546297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45977.197677546297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45977.197677546297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45977.197677546297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45977.197677546297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45977.197677546297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45977.197677546297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45977.197677546297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45977.197677546297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45977.197677546297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45977.197677546297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45977.197677546297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45977.197677546297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45977.197677546297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45977.197677546297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45977.197677546297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45977.197677546297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45977.197677546297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45977.197677546297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45977.197677546297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45977.197677546297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45977.197677546297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45977.197677546297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45977.197677546297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45977.197677546297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45977.197677546297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45977.197677546297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45977.197677546297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45977.197677546297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45977.197677546297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45977.197677546297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45977.197677546297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45977.197677546297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45977.197677546297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45977.197677546297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45977.197677546297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45977.197677546297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45977.197677546297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45977.197677546297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45977.197677546297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45977.197677546297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45977.197677546297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45977.197677546297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45977.197677546297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45977.197677546297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45977.197677546297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45977.197677546297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45977.197677546297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45977.197677546297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45977.197677546297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45977.197677546297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45977.197677546297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45977.197677546297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45977.197677546297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45977.197677546297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45977.197677546297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45977.197677546297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45977.197677546297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45977.197677546297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45977.197677546297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45977.197677546297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45977.197677546297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45977.197677546297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45977.197677546297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45977.197677546297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45977.197677546297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45977.197677546297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45977.197677546297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45977.197677546297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45977.197677546297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45977.197677546297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45977.197677546297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45977.197677546297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45977.197677546297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45977.197677546297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45977.197677546297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45977.197677546297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45977.197677546297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45977.197677546297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45977.197677546297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45977.197677546297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45977.197677546297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45977.197677546297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45977.197677546297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45977.197677546297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45977.197677546297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45977.197677546297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45977.197677546297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45977.197677546297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45977.197677546297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45977.197677546297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45977.197677546297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45977.197677546297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45977.197677546297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45977.197677546297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45977.197677546297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45977.197677546297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45977.197677546297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45977.197677546297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45977.197677546297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45977.197677546297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45977.197677546297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45977.197677546297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45977.197677546297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45977.197677546297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45977.197677546297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45977.197677546297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45977.197677546297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45977.197677546297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45977.197677546297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45977.197677546297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45977.197677546297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45977.197677546297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45977.197677546297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45977.197677546297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45977.197677546297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45977.197677546297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45977.197677546297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45977.197677546297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45977.197677546297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45977.197677546297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45977.197677546297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45977.197677546297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45977.197677546297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45977.197677546297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45977.197677546297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45977.197677546297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45977.197677546297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45977.197677546297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45977.197677546297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45977.197677546297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45977.197677546297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45977.197677546297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45977.197677546297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45977.197677546297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45977.197677546297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45977.197677546297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45977.197677546297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45977.197677546297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45977.197677546297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45977.197677546297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45977.197677546297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45977.197677546297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45977.197677546297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45977.197677546297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45977.197677546297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45977.197677546297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45977.197677546297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45977.197677546297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45977.197677546297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45977.197677546297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45977.197677546297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45977.197677546297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45977.197677546297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45977.197677546297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45977.197677546297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45977.197677546297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45977.197677546297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45977.197677546297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45977.197677546297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45977.197677546297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45977.197677546297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45977.197677546297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45977.197677546297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45977.197677546297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45977.197677546297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45977.197677546297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45977.197677546297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45977.197677546297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45977.197677546297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45977.197677546297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45977.197677546297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45977.197677546297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45977.197677546297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45977.197677546297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45977.197677546297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45977.197677546297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45977.197677546297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45977.197677546297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45977.197677546297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45977.197677546297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45977.197677546297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45977.197677546297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45977.197677546297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45977.197677546297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45977.197677546297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45977.197677546297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45977.197677546297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45977.197677546297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45977.197677546297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45977.197677546297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45977.197677546297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45977.197677546297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45977.197677546297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45977.197677546297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45977.197677546297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45977.197677546297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45977.197677546297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45977.197677546297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45977.197677546297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45977.197677546297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45977.197677546297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45977.197677546297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45977.197677546297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45977.197677546297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45977.197677546297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45977.197677546297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45977.197677546297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45977.197677546297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45977.197677546297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45977.197677546297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45977.197677546297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45977.197677546297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45977.197677546297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45977.197677546297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45977.197677546297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45977.197677546297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45977.197677546297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45977.197677546297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45977.197677546297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45977.197677546297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45977.197677546297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45977.197677546297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45977.197677546297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45977.197677546297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45977.197677546297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45977.197677546297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45977.197677546297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45977.197677546297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45977.197677546297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45977.197677546297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45977.197677546297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45977.197677546297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45977.197677546297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45977.197677546297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45977.197677546297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45977.197677546297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45977.197677546297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45977.197677546297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45977.197677546297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45977.197677546297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45977.197677546297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45977.197677546297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45977.197677546297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45977.197677546297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45977.197677546297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45977.197677546297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45977.197677546297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45977.197677546297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45977.197677546297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45977.197677546297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45977.197677546297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45977.197677546297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45977.197677546297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45977.197677546297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45977.197677546297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45977.197677546297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45977.197677546297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45977.197677546297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45977.197677546297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45977.197677546297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45977.197677546297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45977.197677546297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45977.197677546297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45977.197677546297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45977.197677546297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45977.197677546297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45977.197677546297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45977.197677546297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45977.197677546297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45977.197677546297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45977.197677546297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45977.197677546297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45977.197677546297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45977.197677546297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45977.197677546297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45977.197677546297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45977.197677546297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45977.197677546297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45977.197677546297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273.71695995370101</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0.60856875000172295</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0.41140439814626006</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0.10476087962888414</v>
      </c>
      <c r="H5" s="96">
        <v>45977.092881944445</v>
      </c>
      <c r="I5" s="135" t="str">
        <f>IFERROR(VLOOKUP(D5,DB!A:F,6,0),"")</f>
        <v>Generator-SG</v>
      </c>
      <c r="J5" s="135" t="str">
        <f>IFERROR(VLOOKUP(D5,DB!A:G,7,0),"")</f>
        <v>Weak</v>
      </c>
      <c r="K5" s="98" t="s">
        <v>39121</v>
      </c>
      <c r="L5" s="92" t="str">
        <f>IFERROR(VLOOKUP(D5,DB!A:I,9,0),"")</f>
        <v>Latis</v>
      </c>
    </row>
    <row r="6" spans="1:16" ht="15" customHeight="1">
      <c r="A6" s="135"/>
      <c r="B6" s="135" t="str">
        <f>IFERROR(VLOOKUP(D6,DB!A:K,11,0),"")</f>
        <v/>
      </c>
      <c r="C6" s="94"/>
      <c r="D6" s="92"/>
      <c r="E6" s="95"/>
      <c r="F6" s="96"/>
      <c r="G6" s="97">
        <f ca="1">IFERROR(NOW()-F6,"")</f>
        <v>45977.197677546297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45977.197677546297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45977.197677546297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45977.197677546297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45977.197677546297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45977.197677546297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45977.197677546297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45977.197677546297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45977.197677546297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45977.197677546297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45977.197677546297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45977.197677546297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45977.197677546297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45977.197677546297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45977.197677546297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45977.197677546297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45977.197677546297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45977.197677546297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45977.197677546297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45977.197677546297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45977.197677546297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45977.197677546297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45977.197677546297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45977.197677546297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45977.197677546297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45977.197677546297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45977.197677546297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45977.197677546297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45977.197677546297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45977.197677546297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45977.197677546297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45977.197677546297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45977.197677546297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45977.197677546297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45977.197677546297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45977.197677546297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45977.197677546297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45977.197677546297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45977.197677546297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45977.197677546297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45977.197677546297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45977.197677546297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45977.197677546297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45977.197677546297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45977.197677546297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45977.197677546297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45977.197677546297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45977.197677546297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45977.197677546297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45977.197677546297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45977.197677546297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45977.197677546297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45977.197677546297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45977.197677546297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45977.197677546297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45977.197677546297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45977.197677546297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45977.197677546297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45977.197677546297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45977.197677546297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45977.197677546297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45977.197677546297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45977.197677546297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45977.197677546297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45977.197677546297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45977.197677546297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45977.197677546297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45977.197677546297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45977.197677546297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45977.197677546297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45977.197677546297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45977.197677546297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45977.197677546297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45977.197677546297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45977.197677546297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45977.197677546297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45977.197677546297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85.365617361108889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39024</v>
      </c>
      <c r="F3" s="38">
        <v>45926.188877314817</v>
      </c>
      <c r="G3" s="116">
        <f t="shared" ref="G3" ca="1" si="0">IFERROR(NOW()-F3,"")</f>
        <v>51.008800231480564</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39024</v>
      </c>
      <c r="F4" s="125">
        <v>45948.661111111112</v>
      </c>
      <c r="G4" s="126">
        <f t="shared" ref="G4" ca="1" si="1">IFERROR(NOW()-F4,"")</f>
        <v>28.536566435184795</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c r="D6" s="124" t="s">
        <v>33027</v>
      </c>
      <c r="E6" s="124" t="s">
        <v>39021</v>
      </c>
      <c r="F6" s="158">
        <v>45977.009479166663</v>
      </c>
      <c r="G6" s="126">
        <f t="shared" ref="G6:G31" ca="1" si="2">IFERROR(NOW()-F6,"")</f>
        <v>0.18819837963383179</v>
      </c>
      <c r="H6" s="158">
        <v>45976.947858796295</v>
      </c>
      <c r="I6" s="124" t="str">
        <f>IFERROR(VLOOKUP(D6,DB!A:F,6,0),"")</f>
        <v>SCECO</v>
      </c>
      <c r="J6" s="124" t="str">
        <f>IFERROR(VLOOKUP(D6,DB!A:G,7,0),"")</f>
        <v>No BB Design</v>
      </c>
      <c r="K6" s="124" t="s">
        <v>39132</v>
      </c>
      <c r="L6" s="124" t="str">
        <f>IFERROR(VLOOKUP(D6,DB!A:I,9,0),"")</f>
        <v>Latis</v>
      </c>
    </row>
    <row r="7" spans="1:13">
      <c r="A7" s="124"/>
      <c r="B7" s="124" t="str">
        <f>IFERROR(VLOOKUP(D7,DB!A:K,11,0),"")</f>
        <v/>
      </c>
      <c r="C7" s="124"/>
      <c r="D7" s="124"/>
      <c r="E7" s="124"/>
      <c r="F7" s="124"/>
      <c r="G7" s="126">
        <f t="shared" ca="1" si="2"/>
        <v>45977.197677546297</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45977.197677546297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45977.197677546297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45977.197677546297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45977.197677546297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45977.197677546297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45977.197677546297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45977.197677546297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45977.197677546297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45977.197677546297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45977.197677546297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45977.197677546297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45977.197677546297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45977.197677546297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45977.197677546297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45977.197677546297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45977.197677546297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45977.197677546297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45977.197677546297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45977.197677546297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45977.197677546297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45977.197677546297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45977.197677546297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45977.197677546297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45977.197677546297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45977.197677546297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45977.197677546297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45977.197677546297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45977.197677546297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45977.197677546297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45977.197677546297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45977.197677546297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45977.197677546297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45977.197677546297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45977.197677546297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45977.197677546297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45977.197677546297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45977.197677546297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45977.197677546297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45977.197677546297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45977.197677546297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45977.197677546297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45977.197677546297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45977.197677546297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45977.197677546297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45977.197677546297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45977.197677546297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45977.197677546297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45977.197677546297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45977.197677546297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45977.197677546297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45977.197677546297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45977.197677546297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45977.197677546297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45977.197677546297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45977.197677546297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45977.197677546297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45977.197677546297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45977.197677546297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45977.197677546297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45977.197677546297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45977.197677546297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45977.197677546297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45977.197677546297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45977.197677546297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45977.197677546297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45977.197677546297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45977.197677546297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45977.197677546297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45977.197677546297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45977.197677546297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45977.197677546297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45977.197677546297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45977.197677546297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45977.197677546297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45977.197677546297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45977.197677546297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45977.197677546297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45977.197677546297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45977.197677546297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45977.197677546297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45977.197677546297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45977.197677546297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45977.197677546297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45977.197677546297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45977.197677546297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45977.197677546297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45977.197677546297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45977.197677546297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45977.197677546297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45977.197677546297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45977.197677546297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45977.197677546297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45977.197677546297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45977.197677546297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45977.197677546297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45977.197677546297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45977.197677546297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45977.197677546297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45977.197677546297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45977.197677546297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45977.197677546297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45977.197677546297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45977.197677546297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45977.197677546297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45977.197677546297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45977.197677546297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45977.197677546297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45977.197677546297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45977.197677546297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45977.197677546297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45977.197677546297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45977.197677546297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45977.197677546297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45977.197677546297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45977.197677546297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45977.197677546297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45977.197677546297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45977.197677546297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45977.197677546297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45977.197677546297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45977.197677546297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45977.197677546297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45977.197677546297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45977.197677546297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45977.197677546297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45977.197677546297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45977.197677546297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45977.197677546297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45977.197677546297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45977.197677546297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45977.197677546297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45977.197677546297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45977.197677546297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45977.197677546297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45977.197677546297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45977.197677546297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45977.197677546297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45977.197677546297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45977.197677546297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45977.197677546297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45977.197677546297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45977.197677546297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45977.197677546297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45977.197677546297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45977.197677546297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45977.197677546297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45977.197677546297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45977.197677546297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45977.197677546297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45977.197677546297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45977.197677546297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45977.197677546297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45977.197677546297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45977.197677546297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45977.197677546297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45977.197677546297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45977.197677546297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45977.197677546297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45977.197677546297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45977.197677546297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45977.197677546297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45977.197677546297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45977.197677546297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45977.197677546297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45977.197677546297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45977.197677546297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45977.197677546297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45977.197677546297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45977.197677546297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45977.197677546297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45977.197677546297</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45977.197677546297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45977.197677546297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45977.197677546297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45977.197677546297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45977.197677546297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45977.197677546297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45977.197677546297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45977.197677546297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45977.197677546297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45977.197677546297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45977.197677546297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45977.197677546297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45977.197677546297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45977.197677546297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45977.197677546297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45977.197677546297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45977.197677546297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45977.197677546297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45977.197677546297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45977.197677546297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45977.197677546297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45977.197677546297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45977.197677546297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45977.197677546297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45977.197677546297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45977.197677546297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45977.197677546297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45977.197677546297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45977.197677546297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45977.197677546297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45977.197677546297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45977.197677546297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45977.197677546297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45977.197677546297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45977.197677546297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45977.197677546297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45977.197677546297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45977.197677546297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45977.197677546297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45977.197677546297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45977.197677546297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45977.197677546297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45977.197677546297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45977.197677546297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45977.197677546297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45977.197677546297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45977.197677546297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45977.197677546297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45977.197677546297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45977.197677546297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45977.197677546297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45977.197677546297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45977.197677546297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45977.197677546297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45977.197677546297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45977.197677546297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45977.197677546297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45977.197677546297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45977.197677546297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45977.197677546297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45977.197677546297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45977.197677546297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45977.197677546297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45977.197677546297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45977.197677546297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45977.197677546297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45977.197677546297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45977.197677546297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45977.197677546297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45977.197677546297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45977.197677546297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45977.197677546297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45977.197677546297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45977.197677546297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45977.197677546297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45977.197677546297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45977.197677546297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45977.197677546297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45977.197677546297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45977.197677546297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45977.197677546297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45977.197677546297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45977.197677546297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45977.197677546297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45977.197677546297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45977.197677546297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45977.197677546297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45977.197677546297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45977.197677546297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45977.197677546297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45977.197677546297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45977.197677546297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45977.197677546297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45977.197677546297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45977.197677546297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45977.197677546297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45977.197677546297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45977.197677546297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45977.197677546297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45977.197677546297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45977.197677546297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45977.197677546297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45977.197677546297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45977.197677546297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45977.197677546297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45977.197677546297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45977.197677546297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45977.197677546297</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2025-11-16T01:46:38Z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